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A_Cloud\STANOVISHTA &amp; DOCUMENTS\Pazar na truda &amp; Dohodi &amp; Demografia\MOD\MOD-2016\"/>
    </mc:Choice>
  </mc:AlternateContent>
  <bookViews>
    <workbookView xWindow="0" yWindow="0" windowWidth="11910" windowHeight="5835"/>
  </bookViews>
  <sheets>
    <sheet name="MOD2015-contrakt" sheetId="2" r:id="rId1"/>
    <sheet name="Spravka" sheetId="1" r:id="rId2"/>
  </sheets>
  <externalReferences>
    <externalReference r:id="rId3"/>
    <externalReference r:id="rId4"/>
  </externalReferences>
  <definedNames>
    <definedName name="df_od_sm">#REF!</definedName>
    <definedName name="_xlnm.Print_Area" localSheetId="0">'MOD2015-contrakt'!$A$5:$P$97</definedName>
    <definedName name="_xlnm.Print_Titles" localSheetId="0">'MOD2015-contrakt'!$8:$8</definedName>
    <definedName name="RepublicPays">#REF!</definedName>
    <definedName name="ReturnToControlPanel">[1]!ReturnToControlPanel</definedName>
    <definedName name="selection">#REF!</definedName>
  </definedNames>
  <calcPr calcId="152511"/>
</workbook>
</file>

<file path=xl/calcChain.xml><?xml version="1.0" encoding="utf-8"?>
<calcChain xmlns="http://schemas.openxmlformats.org/spreadsheetml/2006/main">
  <c r="G10" i="2" l="1"/>
  <c r="R10" i="2" s="1"/>
  <c r="G11" i="2"/>
  <c r="G12" i="2"/>
  <c r="G13" i="2"/>
  <c r="G14" i="2"/>
  <c r="S14" i="2" s="1"/>
  <c r="T14" i="2" s="1"/>
  <c r="C14" i="2" s="1"/>
  <c r="G15" i="2"/>
  <c r="G16" i="2"/>
  <c r="S16" i="2" s="1"/>
  <c r="T16" i="2" s="1"/>
  <c r="C16" i="2" s="1"/>
  <c r="G17" i="2"/>
  <c r="G18" i="2"/>
  <c r="R18" i="2" s="1"/>
  <c r="G19" i="2"/>
  <c r="G20" i="2"/>
  <c r="R20" i="2" s="1"/>
  <c r="G21" i="2"/>
  <c r="G22" i="2"/>
  <c r="G23" i="2"/>
  <c r="G24" i="2"/>
  <c r="G25" i="2"/>
  <c r="G26" i="2"/>
  <c r="G27" i="2"/>
  <c r="G28" i="2"/>
  <c r="S28" i="2" s="1"/>
  <c r="T28" i="2" s="1"/>
  <c r="C28" i="2" s="1"/>
  <c r="G29" i="2"/>
  <c r="G30" i="2"/>
  <c r="R30" i="2" s="1"/>
  <c r="G31" i="2"/>
  <c r="G32" i="2"/>
  <c r="R32" i="2" s="1"/>
  <c r="G33" i="2"/>
  <c r="G34" i="2"/>
  <c r="G35" i="2"/>
  <c r="G36" i="2"/>
  <c r="G37" i="2"/>
  <c r="G38" i="2"/>
  <c r="G39" i="2"/>
  <c r="G40" i="2"/>
  <c r="S40" i="2" s="1"/>
  <c r="T40" i="2" s="1"/>
  <c r="C40" i="2" s="1"/>
  <c r="G41" i="2"/>
  <c r="G42" i="2"/>
  <c r="G43" i="2"/>
  <c r="G44" i="2"/>
  <c r="G45" i="2"/>
  <c r="G46" i="2"/>
  <c r="R46" i="2" s="1"/>
  <c r="G47" i="2"/>
  <c r="G48" i="2"/>
  <c r="R48" i="2" s="1"/>
  <c r="G49" i="2"/>
  <c r="G50" i="2"/>
  <c r="G51" i="2"/>
  <c r="G52" i="2"/>
  <c r="S52" i="2" s="1"/>
  <c r="G53" i="2"/>
  <c r="G54" i="2"/>
  <c r="R54" i="2" s="1"/>
  <c r="T54" i="2" s="1"/>
  <c r="C54" i="2" s="1"/>
  <c r="G55" i="2"/>
  <c r="G56" i="2"/>
  <c r="G57" i="2"/>
  <c r="G58" i="2"/>
  <c r="R58" i="2" s="1"/>
  <c r="T58" i="2" s="1"/>
  <c r="C58" i="2" s="1"/>
  <c r="G59" i="2"/>
  <c r="G60" i="2"/>
  <c r="R60" i="2" s="1"/>
  <c r="G61" i="2"/>
  <c r="G62" i="2"/>
  <c r="G63" i="2"/>
  <c r="G64" i="2"/>
  <c r="S64" i="2" s="1"/>
  <c r="G65" i="2"/>
  <c r="G66" i="2"/>
  <c r="R66" i="2" s="1"/>
  <c r="T66" i="2" s="1"/>
  <c r="C66" i="2" s="1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R90" i="2" s="1"/>
  <c r="T90" i="2" s="1"/>
  <c r="C90" i="2" s="1"/>
  <c r="G91" i="2"/>
  <c r="G92" i="2"/>
  <c r="G93" i="2"/>
  <c r="G94" i="2"/>
  <c r="AC94" i="2"/>
  <c r="AB94" i="2"/>
  <c r="AA94" i="2"/>
  <c r="Z94" i="2"/>
  <c r="Y94" i="2"/>
  <c r="X94" i="2"/>
  <c r="W94" i="2"/>
  <c r="V94" i="2"/>
  <c r="U94" i="2"/>
  <c r="T94" i="2"/>
  <c r="C94" i="2" s="1"/>
  <c r="S94" i="2"/>
  <c r="R94" i="2"/>
  <c r="AC93" i="2"/>
  <c r="AB93" i="2"/>
  <c r="AA93" i="2"/>
  <c r="Z93" i="2"/>
  <c r="Y93" i="2"/>
  <c r="X93" i="2"/>
  <c r="W93" i="2"/>
  <c r="V93" i="2"/>
  <c r="U93" i="2"/>
  <c r="T93" i="2"/>
  <c r="C93" i="2" s="1"/>
  <c r="S93" i="2"/>
  <c r="R93" i="2"/>
  <c r="AC92" i="2"/>
  <c r="AB92" i="2"/>
  <c r="AA92" i="2"/>
  <c r="Z92" i="2"/>
  <c r="Y92" i="2"/>
  <c r="X92" i="2"/>
  <c r="W92" i="2"/>
  <c r="V92" i="2"/>
  <c r="U92" i="2"/>
  <c r="T92" i="2"/>
  <c r="C92" i="2" s="1"/>
  <c r="S92" i="2"/>
  <c r="R92" i="2"/>
  <c r="AC91" i="2"/>
  <c r="AB91" i="2"/>
  <c r="AA91" i="2"/>
  <c r="Z91" i="2"/>
  <c r="Y91" i="2"/>
  <c r="X91" i="2"/>
  <c r="W91" i="2"/>
  <c r="V91" i="2"/>
  <c r="U91" i="2"/>
  <c r="T91" i="2"/>
  <c r="S91" i="2"/>
  <c r="R91" i="2"/>
  <c r="C91" i="2"/>
  <c r="AC90" i="2"/>
  <c r="AB90" i="2"/>
  <c r="AA90" i="2"/>
  <c r="Z90" i="2"/>
  <c r="Y90" i="2"/>
  <c r="X90" i="2"/>
  <c r="W90" i="2"/>
  <c r="V90" i="2"/>
  <c r="U90" i="2"/>
  <c r="S90" i="2"/>
  <c r="AC89" i="2"/>
  <c r="AB89" i="2"/>
  <c r="AA89" i="2"/>
  <c r="Z89" i="2"/>
  <c r="Y89" i="2"/>
  <c r="X89" i="2"/>
  <c r="W89" i="2"/>
  <c r="V89" i="2"/>
  <c r="U89" i="2"/>
  <c r="T89" i="2"/>
  <c r="C89" i="2" s="1"/>
  <c r="S89" i="2"/>
  <c r="R89" i="2"/>
  <c r="AC88" i="2"/>
  <c r="AB88" i="2"/>
  <c r="AA88" i="2"/>
  <c r="Z88" i="2"/>
  <c r="Y88" i="2"/>
  <c r="X88" i="2"/>
  <c r="W88" i="2"/>
  <c r="V88" i="2"/>
  <c r="U88" i="2"/>
  <c r="T88" i="2"/>
  <c r="C88" i="2" s="1"/>
  <c r="S88" i="2"/>
  <c r="R88" i="2"/>
  <c r="AC87" i="2"/>
  <c r="AB87" i="2"/>
  <c r="AA87" i="2"/>
  <c r="Z87" i="2"/>
  <c r="Y87" i="2"/>
  <c r="X87" i="2"/>
  <c r="W87" i="2"/>
  <c r="V87" i="2"/>
  <c r="U87" i="2"/>
  <c r="T87" i="2"/>
  <c r="S87" i="2"/>
  <c r="R87" i="2"/>
  <c r="C87" i="2"/>
  <c r="AC86" i="2"/>
  <c r="AB86" i="2"/>
  <c r="AA86" i="2"/>
  <c r="Z86" i="2"/>
  <c r="Y86" i="2"/>
  <c r="X86" i="2"/>
  <c r="W86" i="2"/>
  <c r="V86" i="2"/>
  <c r="U86" i="2"/>
  <c r="T86" i="2"/>
  <c r="C86" i="2" s="1"/>
  <c r="S86" i="2"/>
  <c r="R86" i="2"/>
  <c r="AC85" i="2"/>
  <c r="AB85" i="2"/>
  <c r="AA85" i="2"/>
  <c r="Z85" i="2"/>
  <c r="Y85" i="2"/>
  <c r="X85" i="2"/>
  <c r="W85" i="2"/>
  <c r="V85" i="2"/>
  <c r="U85" i="2"/>
  <c r="T85" i="2"/>
  <c r="C85" i="2" s="1"/>
  <c r="S85" i="2"/>
  <c r="R85" i="2"/>
  <c r="AC84" i="2"/>
  <c r="AB84" i="2"/>
  <c r="AA84" i="2"/>
  <c r="Z84" i="2"/>
  <c r="Y84" i="2"/>
  <c r="X84" i="2"/>
  <c r="W84" i="2"/>
  <c r="V84" i="2"/>
  <c r="U84" i="2"/>
  <c r="T84" i="2"/>
  <c r="C84" i="2" s="1"/>
  <c r="S84" i="2"/>
  <c r="R84" i="2"/>
  <c r="AC83" i="2"/>
  <c r="AB83" i="2"/>
  <c r="AA83" i="2"/>
  <c r="Z83" i="2"/>
  <c r="Y83" i="2"/>
  <c r="X83" i="2"/>
  <c r="W83" i="2"/>
  <c r="V83" i="2"/>
  <c r="U83" i="2"/>
  <c r="T83" i="2"/>
  <c r="S83" i="2"/>
  <c r="R83" i="2"/>
  <c r="C83" i="2"/>
  <c r="AC82" i="2"/>
  <c r="AB82" i="2"/>
  <c r="AA82" i="2"/>
  <c r="Z82" i="2"/>
  <c r="Y82" i="2"/>
  <c r="X82" i="2"/>
  <c r="W82" i="2"/>
  <c r="V82" i="2"/>
  <c r="U82" i="2"/>
  <c r="T82" i="2"/>
  <c r="C82" i="2" s="1"/>
  <c r="S82" i="2"/>
  <c r="R82" i="2"/>
  <c r="AC81" i="2"/>
  <c r="AB81" i="2"/>
  <c r="AA81" i="2"/>
  <c r="Z81" i="2"/>
  <c r="Y81" i="2"/>
  <c r="X81" i="2"/>
  <c r="W81" i="2"/>
  <c r="V81" i="2"/>
  <c r="U81" i="2"/>
  <c r="T81" i="2"/>
  <c r="C81" i="2" s="1"/>
  <c r="S81" i="2"/>
  <c r="R81" i="2"/>
  <c r="AC80" i="2"/>
  <c r="AB80" i="2"/>
  <c r="AA80" i="2"/>
  <c r="Z80" i="2"/>
  <c r="Y80" i="2"/>
  <c r="X80" i="2"/>
  <c r="W80" i="2"/>
  <c r="V80" i="2"/>
  <c r="U80" i="2"/>
  <c r="T80" i="2"/>
  <c r="C80" i="2" s="1"/>
  <c r="S80" i="2"/>
  <c r="R80" i="2"/>
  <c r="AC79" i="2"/>
  <c r="AB79" i="2"/>
  <c r="AA79" i="2"/>
  <c r="Z79" i="2"/>
  <c r="Y79" i="2"/>
  <c r="X79" i="2"/>
  <c r="W79" i="2"/>
  <c r="V79" i="2"/>
  <c r="U79" i="2"/>
  <c r="T79" i="2"/>
  <c r="S79" i="2"/>
  <c r="R79" i="2"/>
  <c r="C79" i="2"/>
  <c r="AC78" i="2"/>
  <c r="AB78" i="2"/>
  <c r="AA78" i="2"/>
  <c r="Z78" i="2"/>
  <c r="Y78" i="2"/>
  <c r="X78" i="2"/>
  <c r="W78" i="2"/>
  <c r="V78" i="2"/>
  <c r="U78" i="2"/>
  <c r="T78" i="2"/>
  <c r="C78" i="2" s="1"/>
  <c r="S78" i="2"/>
  <c r="R78" i="2"/>
  <c r="AC77" i="2"/>
  <c r="AB77" i="2"/>
  <c r="AA77" i="2"/>
  <c r="Z77" i="2"/>
  <c r="Y77" i="2"/>
  <c r="X77" i="2"/>
  <c r="W77" i="2"/>
  <c r="V77" i="2"/>
  <c r="U77" i="2"/>
  <c r="T77" i="2"/>
  <c r="C77" i="2" s="1"/>
  <c r="S77" i="2"/>
  <c r="R77" i="2"/>
  <c r="AC76" i="2"/>
  <c r="AB76" i="2"/>
  <c r="AA76" i="2"/>
  <c r="Z76" i="2"/>
  <c r="Y76" i="2"/>
  <c r="X76" i="2"/>
  <c r="W76" i="2"/>
  <c r="V76" i="2"/>
  <c r="U76" i="2"/>
  <c r="T76" i="2"/>
  <c r="C76" i="2" s="1"/>
  <c r="S76" i="2"/>
  <c r="R76" i="2"/>
  <c r="AC75" i="2"/>
  <c r="AB75" i="2"/>
  <c r="AA75" i="2"/>
  <c r="Z75" i="2"/>
  <c r="Y75" i="2"/>
  <c r="X75" i="2"/>
  <c r="W75" i="2"/>
  <c r="V75" i="2"/>
  <c r="U75" i="2"/>
  <c r="S75" i="2"/>
  <c r="R75" i="2"/>
  <c r="AC74" i="2"/>
  <c r="AB74" i="2"/>
  <c r="AA74" i="2"/>
  <c r="Z74" i="2"/>
  <c r="Y74" i="2"/>
  <c r="X74" i="2"/>
  <c r="W74" i="2"/>
  <c r="V74" i="2"/>
  <c r="U74" i="2"/>
  <c r="T74" i="2"/>
  <c r="C74" i="2" s="1"/>
  <c r="S74" i="2"/>
  <c r="R74" i="2"/>
  <c r="AC73" i="2"/>
  <c r="AB73" i="2"/>
  <c r="AA73" i="2"/>
  <c r="Z73" i="2"/>
  <c r="Y73" i="2"/>
  <c r="X73" i="2"/>
  <c r="W73" i="2"/>
  <c r="V73" i="2"/>
  <c r="U73" i="2"/>
  <c r="S73" i="2"/>
  <c r="R73" i="2"/>
  <c r="AC72" i="2"/>
  <c r="AB72" i="2"/>
  <c r="AA72" i="2"/>
  <c r="Z72" i="2"/>
  <c r="Y72" i="2"/>
  <c r="X72" i="2"/>
  <c r="W72" i="2"/>
  <c r="V72" i="2"/>
  <c r="U72" i="2"/>
  <c r="T72" i="2"/>
  <c r="C72" i="2" s="1"/>
  <c r="S72" i="2"/>
  <c r="R72" i="2"/>
  <c r="AC71" i="2"/>
  <c r="AB71" i="2"/>
  <c r="AA71" i="2"/>
  <c r="Z71" i="2"/>
  <c r="Y71" i="2"/>
  <c r="X71" i="2"/>
  <c r="W71" i="2"/>
  <c r="V71" i="2"/>
  <c r="U71" i="2"/>
  <c r="T71" i="2"/>
  <c r="S71" i="2"/>
  <c r="R71" i="2"/>
  <c r="C71" i="2"/>
  <c r="AC70" i="2"/>
  <c r="AB70" i="2"/>
  <c r="AA70" i="2"/>
  <c r="Z70" i="2"/>
  <c r="Y70" i="2"/>
  <c r="X70" i="2"/>
  <c r="W70" i="2"/>
  <c r="V70" i="2"/>
  <c r="U70" i="2"/>
  <c r="T70" i="2"/>
  <c r="C70" i="2" s="1"/>
  <c r="S70" i="2"/>
  <c r="R70" i="2"/>
  <c r="AC69" i="2"/>
  <c r="AB69" i="2"/>
  <c r="AA69" i="2"/>
  <c r="Z69" i="2"/>
  <c r="Y69" i="2"/>
  <c r="X69" i="2"/>
  <c r="W69" i="2"/>
  <c r="V69" i="2"/>
  <c r="U69" i="2"/>
  <c r="S69" i="2"/>
  <c r="T69" i="2" s="1"/>
  <c r="C69" i="2" s="1"/>
  <c r="R69" i="2"/>
  <c r="AC68" i="2"/>
  <c r="AB68" i="2"/>
  <c r="AA68" i="2"/>
  <c r="Z68" i="2"/>
  <c r="Y68" i="2"/>
  <c r="X68" i="2"/>
  <c r="W68" i="2"/>
  <c r="V68" i="2"/>
  <c r="U68" i="2"/>
  <c r="T68" i="2"/>
  <c r="C68" i="2" s="1"/>
  <c r="S68" i="2"/>
  <c r="R68" i="2"/>
  <c r="AC67" i="2"/>
  <c r="AB67" i="2"/>
  <c r="AA67" i="2"/>
  <c r="Z67" i="2"/>
  <c r="Y67" i="2"/>
  <c r="X67" i="2"/>
  <c r="W67" i="2"/>
  <c r="V67" i="2"/>
  <c r="U67" i="2"/>
  <c r="S67" i="2"/>
  <c r="R67" i="2"/>
  <c r="AC66" i="2"/>
  <c r="AB66" i="2"/>
  <c r="AA66" i="2"/>
  <c r="Z66" i="2"/>
  <c r="Y66" i="2"/>
  <c r="X66" i="2"/>
  <c r="W66" i="2"/>
  <c r="V66" i="2"/>
  <c r="U66" i="2"/>
  <c r="S66" i="2"/>
  <c r="AC65" i="2"/>
  <c r="AB65" i="2"/>
  <c r="AA65" i="2"/>
  <c r="Z65" i="2"/>
  <c r="Y65" i="2"/>
  <c r="X65" i="2"/>
  <c r="W65" i="2"/>
  <c r="V65" i="2"/>
  <c r="U65" i="2"/>
  <c r="S65" i="2"/>
  <c r="T65" i="2" s="1"/>
  <c r="C65" i="2" s="1"/>
  <c r="R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S63" i="2"/>
  <c r="T63" i="2" s="1"/>
  <c r="C63" i="2" s="1"/>
  <c r="R63" i="2"/>
  <c r="AC62" i="2"/>
  <c r="AB62" i="2"/>
  <c r="AA62" i="2"/>
  <c r="Z62" i="2"/>
  <c r="Y62" i="2"/>
  <c r="X62" i="2"/>
  <c r="W62" i="2"/>
  <c r="V62" i="2"/>
  <c r="U62" i="2"/>
  <c r="T62" i="2"/>
  <c r="C62" i="2" s="1"/>
  <c r="S62" i="2"/>
  <c r="R62" i="2"/>
  <c r="AC61" i="2"/>
  <c r="AB61" i="2"/>
  <c r="AA61" i="2"/>
  <c r="Z61" i="2"/>
  <c r="Y61" i="2"/>
  <c r="X61" i="2"/>
  <c r="W61" i="2"/>
  <c r="V61" i="2"/>
  <c r="U61" i="2"/>
  <c r="S61" i="2"/>
  <c r="R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T59" i="2"/>
  <c r="S59" i="2"/>
  <c r="R59" i="2"/>
  <c r="C59" i="2"/>
  <c r="AC58" i="2"/>
  <c r="AB58" i="2"/>
  <c r="AA58" i="2"/>
  <c r="Z58" i="2"/>
  <c r="Y58" i="2"/>
  <c r="X58" i="2"/>
  <c r="W58" i="2"/>
  <c r="V58" i="2"/>
  <c r="U58" i="2"/>
  <c r="S58" i="2"/>
  <c r="AC57" i="2"/>
  <c r="AB57" i="2"/>
  <c r="AA57" i="2"/>
  <c r="Z57" i="2"/>
  <c r="Y57" i="2"/>
  <c r="X57" i="2"/>
  <c r="W57" i="2"/>
  <c r="V57" i="2"/>
  <c r="U57" i="2"/>
  <c r="T57" i="2"/>
  <c r="C57" i="2" s="1"/>
  <c r="S57" i="2"/>
  <c r="R57" i="2"/>
  <c r="AC56" i="2"/>
  <c r="AB56" i="2"/>
  <c r="AA56" i="2"/>
  <c r="Z56" i="2"/>
  <c r="Y56" i="2"/>
  <c r="X56" i="2"/>
  <c r="W56" i="2"/>
  <c r="V56" i="2"/>
  <c r="U56" i="2"/>
  <c r="T56" i="2"/>
  <c r="C56" i="2" s="1"/>
  <c r="S56" i="2"/>
  <c r="R56" i="2"/>
  <c r="AC55" i="2"/>
  <c r="AB55" i="2"/>
  <c r="AA55" i="2"/>
  <c r="Z55" i="2"/>
  <c r="Y55" i="2"/>
  <c r="X55" i="2"/>
  <c r="W55" i="2"/>
  <c r="V55" i="2"/>
  <c r="U55" i="2"/>
  <c r="S55" i="2"/>
  <c r="R55" i="2"/>
  <c r="AC54" i="2"/>
  <c r="AB54" i="2"/>
  <c r="AA54" i="2"/>
  <c r="Z54" i="2"/>
  <c r="Y54" i="2"/>
  <c r="X54" i="2"/>
  <c r="W54" i="2"/>
  <c r="V54" i="2"/>
  <c r="U54" i="2"/>
  <c r="S54" i="2"/>
  <c r="AC53" i="2"/>
  <c r="AB53" i="2"/>
  <c r="AA53" i="2"/>
  <c r="Z53" i="2"/>
  <c r="Y53" i="2"/>
  <c r="X53" i="2"/>
  <c r="W53" i="2"/>
  <c r="V53" i="2"/>
  <c r="U53" i="2"/>
  <c r="S53" i="2"/>
  <c r="T53" i="2" s="1"/>
  <c r="C53" i="2" s="1"/>
  <c r="R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S51" i="2"/>
  <c r="T51" i="2" s="1"/>
  <c r="C51" i="2" s="1"/>
  <c r="R51" i="2"/>
  <c r="AC50" i="2"/>
  <c r="AB50" i="2"/>
  <c r="AA50" i="2"/>
  <c r="Z50" i="2"/>
  <c r="Y50" i="2"/>
  <c r="X50" i="2"/>
  <c r="W50" i="2"/>
  <c r="V50" i="2"/>
  <c r="U50" i="2"/>
  <c r="S50" i="2"/>
  <c r="T50" i="2" s="1"/>
  <c r="C50" i="2" s="1"/>
  <c r="R50" i="2"/>
  <c r="AC49" i="2"/>
  <c r="AB49" i="2"/>
  <c r="AA49" i="2"/>
  <c r="Z49" i="2"/>
  <c r="Y49" i="2"/>
  <c r="X49" i="2"/>
  <c r="W49" i="2"/>
  <c r="V49" i="2"/>
  <c r="U49" i="2"/>
  <c r="S49" i="2"/>
  <c r="R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S47" i="2"/>
  <c r="R47" i="2"/>
  <c r="AC46" i="2"/>
  <c r="AB46" i="2"/>
  <c r="AA46" i="2"/>
  <c r="Z46" i="2"/>
  <c r="Y46" i="2"/>
  <c r="X46" i="2"/>
  <c r="W46" i="2"/>
  <c r="V46" i="2"/>
  <c r="U46" i="2"/>
  <c r="S46" i="2"/>
  <c r="T46" i="2" s="1"/>
  <c r="C46" i="2" s="1"/>
  <c r="AC45" i="2"/>
  <c r="AB45" i="2"/>
  <c r="AA45" i="2"/>
  <c r="Z45" i="2"/>
  <c r="Y45" i="2"/>
  <c r="X45" i="2"/>
  <c r="W45" i="2"/>
  <c r="V45" i="2"/>
  <c r="U45" i="2"/>
  <c r="T45" i="2"/>
  <c r="C45" i="2" s="1"/>
  <c r="S45" i="2"/>
  <c r="R45" i="2"/>
  <c r="AC44" i="2"/>
  <c r="AB44" i="2"/>
  <c r="AA44" i="2"/>
  <c r="Z44" i="2"/>
  <c r="Y44" i="2"/>
  <c r="X44" i="2"/>
  <c r="W44" i="2"/>
  <c r="V44" i="2"/>
  <c r="U44" i="2"/>
  <c r="T44" i="2"/>
  <c r="C44" i="2" s="1"/>
  <c r="S44" i="2"/>
  <c r="R44" i="2"/>
  <c r="AC43" i="2"/>
  <c r="AB43" i="2"/>
  <c r="AA43" i="2"/>
  <c r="Z43" i="2"/>
  <c r="Y43" i="2"/>
  <c r="X43" i="2"/>
  <c r="W43" i="2"/>
  <c r="V43" i="2"/>
  <c r="U43" i="2"/>
  <c r="T43" i="2"/>
  <c r="S43" i="2"/>
  <c r="R43" i="2"/>
  <c r="C43" i="2"/>
  <c r="AC42" i="2"/>
  <c r="AB42" i="2"/>
  <c r="AA42" i="2"/>
  <c r="Z42" i="2"/>
  <c r="Y42" i="2"/>
  <c r="X42" i="2"/>
  <c r="W42" i="2"/>
  <c r="V42" i="2"/>
  <c r="U42" i="2"/>
  <c r="T42" i="2"/>
  <c r="C42" i="2" s="1"/>
  <c r="S42" i="2"/>
  <c r="R42" i="2"/>
  <c r="AC41" i="2"/>
  <c r="AB41" i="2"/>
  <c r="AA41" i="2"/>
  <c r="Z41" i="2"/>
  <c r="Y41" i="2"/>
  <c r="X41" i="2"/>
  <c r="W41" i="2"/>
  <c r="V41" i="2"/>
  <c r="U41" i="2"/>
  <c r="T41" i="2"/>
  <c r="C41" i="2" s="1"/>
  <c r="S41" i="2"/>
  <c r="R41" i="2"/>
  <c r="AC40" i="2"/>
  <c r="AB40" i="2"/>
  <c r="AA40" i="2"/>
  <c r="Z40" i="2"/>
  <c r="Y40" i="2"/>
  <c r="X40" i="2"/>
  <c r="W40" i="2"/>
  <c r="V40" i="2"/>
  <c r="U40" i="2"/>
  <c r="R40" i="2"/>
  <c r="AC39" i="2"/>
  <c r="AB39" i="2"/>
  <c r="AA39" i="2"/>
  <c r="Z39" i="2"/>
  <c r="Y39" i="2"/>
  <c r="X39" i="2"/>
  <c r="W39" i="2"/>
  <c r="V39" i="2"/>
  <c r="U39" i="2"/>
  <c r="S39" i="2"/>
  <c r="T39" i="2" s="1"/>
  <c r="C39" i="2" s="1"/>
  <c r="R39" i="2"/>
  <c r="AC38" i="2"/>
  <c r="AB38" i="2"/>
  <c r="AA38" i="2"/>
  <c r="Z38" i="2"/>
  <c r="Y38" i="2"/>
  <c r="X38" i="2"/>
  <c r="W38" i="2"/>
  <c r="V38" i="2"/>
  <c r="U38" i="2"/>
  <c r="T38" i="2"/>
  <c r="C38" i="2" s="1"/>
  <c r="S38" i="2"/>
  <c r="R38" i="2"/>
  <c r="AC37" i="2"/>
  <c r="AB37" i="2"/>
  <c r="AA37" i="2"/>
  <c r="Z37" i="2"/>
  <c r="Y37" i="2"/>
  <c r="X37" i="2"/>
  <c r="W37" i="2"/>
  <c r="V37" i="2"/>
  <c r="U37" i="2"/>
  <c r="T37" i="2"/>
  <c r="S37" i="2"/>
  <c r="R37" i="2"/>
  <c r="C37" i="2"/>
  <c r="AC36" i="2"/>
  <c r="AB36" i="2"/>
  <c r="AA36" i="2"/>
  <c r="Z36" i="2"/>
  <c r="Y36" i="2"/>
  <c r="X36" i="2"/>
  <c r="W36" i="2"/>
  <c r="V36" i="2"/>
  <c r="U36" i="2"/>
  <c r="T36" i="2"/>
  <c r="C36" i="2" s="1"/>
  <c r="S36" i="2"/>
  <c r="R36" i="2"/>
  <c r="AC35" i="2"/>
  <c r="AB35" i="2"/>
  <c r="AA35" i="2"/>
  <c r="Z35" i="2"/>
  <c r="Y35" i="2"/>
  <c r="X35" i="2"/>
  <c r="W35" i="2"/>
  <c r="V35" i="2"/>
  <c r="U35" i="2"/>
  <c r="T35" i="2"/>
  <c r="C35" i="2" s="1"/>
  <c r="S35" i="2"/>
  <c r="R35" i="2"/>
  <c r="AC34" i="2"/>
  <c r="AB34" i="2"/>
  <c r="AA34" i="2"/>
  <c r="Z34" i="2"/>
  <c r="Y34" i="2"/>
  <c r="X34" i="2"/>
  <c r="W34" i="2"/>
  <c r="V34" i="2"/>
  <c r="U34" i="2"/>
  <c r="T34" i="2"/>
  <c r="C34" i="2" s="1"/>
  <c r="S34" i="2"/>
  <c r="R34" i="2"/>
  <c r="AC33" i="2"/>
  <c r="AB33" i="2"/>
  <c r="AA33" i="2"/>
  <c r="Z33" i="2"/>
  <c r="Y33" i="2"/>
  <c r="X33" i="2"/>
  <c r="W33" i="2"/>
  <c r="V33" i="2"/>
  <c r="U33" i="2"/>
  <c r="T33" i="2"/>
  <c r="S33" i="2"/>
  <c r="R33" i="2"/>
  <c r="C33" i="2"/>
  <c r="AC32" i="2"/>
  <c r="AB32" i="2"/>
  <c r="AA32" i="2"/>
  <c r="Z32" i="2"/>
  <c r="Y32" i="2"/>
  <c r="X32" i="2"/>
  <c r="W32" i="2"/>
  <c r="V32" i="2"/>
  <c r="U32" i="2"/>
  <c r="S32" i="2"/>
  <c r="AC31" i="2"/>
  <c r="AB31" i="2"/>
  <c r="AA31" i="2"/>
  <c r="Z31" i="2"/>
  <c r="Y31" i="2"/>
  <c r="X31" i="2"/>
  <c r="W31" i="2"/>
  <c r="V31" i="2"/>
  <c r="U31" i="2"/>
  <c r="T31" i="2"/>
  <c r="S31" i="2"/>
  <c r="R31" i="2"/>
  <c r="C31" i="2"/>
  <c r="AC30" i="2"/>
  <c r="AB30" i="2"/>
  <c r="AA30" i="2"/>
  <c r="Z30" i="2"/>
  <c r="Y30" i="2"/>
  <c r="X30" i="2"/>
  <c r="W30" i="2"/>
  <c r="V30" i="2"/>
  <c r="U30" i="2"/>
  <c r="S30" i="2"/>
  <c r="T30" i="2" s="1"/>
  <c r="C30" i="2" s="1"/>
  <c r="AC29" i="2"/>
  <c r="AB29" i="2"/>
  <c r="AA29" i="2"/>
  <c r="Z29" i="2"/>
  <c r="Y29" i="2"/>
  <c r="X29" i="2"/>
  <c r="W29" i="2"/>
  <c r="V29" i="2"/>
  <c r="U29" i="2"/>
  <c r="S29" i="2"/>
  <c r="R29" i="2"/>
  <c r="AC28" i="2"/>
  <c r="AB28" i="2"/>
  <c r="AA28" i="2"/>
  <c r="Z28" i="2"/>
  <c r="Y28" i="2"/>
  <c r="X28" i="2"/>
  <c r="W28" i="2"/>
  <c r="V28" i="2"/>
  <c r="U28" i="2"/>
  <c r="R28" i="2"/>
  <c r="AC27" i="2"/>
  <c r="AB27" i="2"/>
  <c r="AA27" i="2"/>
  <c r="Z27" i="2"/>
  <c r="Y27" i="2"/>
  <c r="X27" i="2"/>
  <c r="W27" i="2"/>
  <c r="V27" i="2"/>
  <c r="U27" i="2"/>
  <c r="T27" i="2"/>
  <c r="C27" i="2" s="1"/>
  <c r="S27" i="2"/>
  <c r="R27" i="2"/>
  <c r="AC26" i="2"/>
  <c r="AB26" i="2"/>
  <c r="AA26" i="2"/>
  <c r="Z26" i="2"/>
  <c r="Y26" i="2"/>
  <c r="X26" i="2"/>
  <c r="W26" i="2"/>
  <c r="V26" i="2"/>
  <c r="U26" i="2"/>
  <c r="T26" i="2"/>
  <c r="C26" i="2" s="1"/>
  <c r="S26" i="2"/>
  <c r="R26" i="2"/>
  <c r="AC25" i="2"/>
  <c r="AB25" i="2"/>
  <c r="AA25" i="2"/>
  <c r="Z25" i="2"/>
  <c r="Y25" i="2"/>
  <c r="X25" i="2"/>
  <c r="W25" i="2"/>
  <c r="V25" i="2"/>
  <c r="U25" i="2"/>
  <c r="T25" i="2"/>
  <c r="S25" i="2"/>
  <c r="R25" i="2"/>
  <c r="C25" i="2"/>
  <c r="AC24" i="2"/>
  <c r="AB24" i="2"/>
  <c r="AA24" i="2"/>
  <c r="Z24" i="2"/>
  <c r="Y24" i="2"/>
  <c r="X24" i="2"/>
  <c r="W24" i="2"/>
  <c r="V24" i="2"/>
  <c r="U24" i="2"/>
  <c r="T24" i="2"/>
  <c r="C24" i="2" s="1"/>
  <c r="S24" i="2"/>
  <c r="R24" i="2"/>
  <c r="AC23" i="2"/>
  <c r="AB23" i="2"/>
  <c r="AA23" i="2"/>
  <c r="Z23" i="2"/>
  <c r="Y23" i="2"/>
  <c r="X23" i="2"/>
  <c r="W23" i="2"/>
  <c r="V23" i="2"/>
  <c r="U23" i="2"/>
  <c r="S23" i="2"/>
  <c r="T23" i="2" s="1"/>
  <c r="C23" i="2" s="1"/>
  <c r="R23" i="2"/>
  <c r="AC22" i="2"/>
  <c r="AB22" i="2"/>
  <c r="AA22" i="2"/>
  <c r="Z22" i="2"/>
  <c r="Y22" i="2"/>
  <c r="X22" i="2"/>
  <c r="W22" i="2"/>
  <c r="V22" i="2"/>
  <c r="U22" i="2"/>
  <c r="T22" i="2"/>
  <c r="C22" i="2" s="1"/>
  <c r="S22" i="2"/>
  <c r="R22" i="2"/>
  <c r="AC21" i="2"/>
  <c r="AB21" i="2"/>
  <c r="AA21" i="2"/>
  <c r="Z21" i="2"/>
  <c r="Y21" i="2"/>
  <c r="X21" i="2"/>
  <c r="W21" i="2"/>
  <c r="V21" i="2"/>
  <c r="U21" i="2"/>
  <c r="S21" i="2"/>
  <c r="R21" i="2"/>
  <c r="T21" i="2" s="1"/>
  <c r="C21" i="2" s="1"/>
  <c r="AC20" i="2"/>
  <c r="AB20" i="2"/>
  <c r="AA20" i="2"/>
  <c r="Z20" i="2"/>
  <c r="Y20" i="2"/>
  <c r="X20" i="2"/>
  <c r="W20" i="2"/>
  <c r="V20" i="2"/>
  <c r="U20" i="2"/>
  <c r="S20" i="2"/>
  <c r="AC19" i="2"/>
  <c r="AB19" i="2"/>
  <c r="AA19" i="2"/>
  <c r="Z19" i="2"/>
  <c r="Y19" i="2"/>
  <c r="X19" i="2"/>
  <c r="W19" i="2"/>
  <c r="V19" i="2"/>
  <c r="U19" i="2"/>
  <c r="S19" i="2"/>
  <c r="R19" i="2"/>
  <c r="AC18" i="2"/>
  <c r="AB18" i="2"/>
  <c r="AA18" i="2"/>
  <c r="Z18" i="2"/>
  <c r="Y18" i="2"/>
  <c r="X18" i="2"/>
  <c r="W18" i="2"/>
  <c r="V18" i="2"/>
  <c r="U18" i="2"/>
  <c r="S18" i="2"/>
  <c r="T18" i="2" s="1"/>
  <c r="C18" i="2" s="1"/>
  <c r="AC17" i="2"/>
  <c r="AB17" i="2"/>
  <c r="AA17" i="2"/>
  <c r="Z17" i="2"/>
  <c r="Y17" i="2"/>
  <c r="X17" i="2"/>
  <c r="W17" i="2"/>
  <c r="V17" i="2"/>
  <c r="U17" i="2"/>
  <c r="S17" i="2"/>
  <c r="R17" i="2"/>
  <c r="AC16" i="2"/>
  <c r="AB16" i="2"/>
  <c r="AA16" i="2"/>
  <c r="Z16" i="2"/>
  <c r="Y16" i="2"/>
  <c r="X16" i="2"/>
  <c r="W16" i="2"/>
  <c r="V16" i="2"/>
  <c r="U16" i="2"/>
  <c r="R16" i="2"/>
  <c r="AC15" i="2"/>
  <c r="AB15" i="2"/>
  <c r="AA15" i="2"/>
  <c r="Z15" i="2"/>
  <c r="Y15" i="2"/>
  <c r="X15" i="2"/>
  <c r="W15" i="2"/>
  <c r="V15" i="2"/>
  <c r="U15" i="2"/>
  <c r="S15" i="2"/>
  <c r="T15" i="2" s="1"/>
  <c r="C15" i="2" s="1"/>
  <c r="R15" i="2"/>
  <c r="AC14" i="2"/>
  <c r="AB14" i="2"/>
  <c r="AA14" i="2"/>
  <c r="Z14" i="2"/>
  <c r="Y14" i="2"/>
  <c r="X14" i="2"/>
  <c r="W14" i="2"/>
  <c r="V14" i="2"/>
  <c r="U14" i="2"/>
  <c r="R14" i="2"/>
  <c r="AC13" i="2"/>
  <c r="AB13" i="2"/>
  <c r="AA13" i="2"/>
  <c r="Z13" i="2"/>
  <c r="Y13" i="2"/>
  <c r="X13" i="2"/>
  <c r="W13" i="2"/>
  <c r="V13" i="2"/>
  <c r="U13" i="2"/>
  <c r="S13" i="2"/>
  <c r="R13" i="2"/>
  <c r="T13" i="2" s="1"/>
  <c r="C13" i="2" s="1"/>
  <c r="AC12" i="2"/>
  <c r="AB12" i="2"/>
  <c r="AA12" i="2"/>
  <c r="Z12" i="2"/>
  <c r="Y12" i="2"/>
  <c r="X12" i="2"/>
  <c r="W12" i="2"/>
  <c r="V12" i="2"/>
  <c r="U12" i="2"/>
  <c r="T12" i="2"/>
  <c r="C12" i="2" s="1"/>
  <c r="S12" i="2"/>
  <c r="R12" i="2"/>
  <c r="AC11" i="2"/>
  <c r="AB11" i="2"/>
  <c r="AA11" i="2"/>
  <c r="Z11" i="2"/>
  <c r="Y11" i="2"/>
  <c r="X11" i="2"/>
  <c r="W11" i="2"/>
  <c r="V11" i="2"/>
  <c r="U11" i="2"/>
  <c r="T11" i="2"/>
  <c r="C11" i="2" s="1"/>
  <c r="S11" i="2"/>
  <c r="R11" i="2"/>
  <c r="AC10" i="2"/>
  <c r="AB10" i="2"/>
  <c r="AA10" i="2"/>
  <c r="Z10" i="2"/>
  <c r="Y10" i="2"/>
  <c r="X10" i="2"/>
  <c r="W10" i="2"/>
  <c r="V10" i="2"/>
  <c r="U10" i="2"/>
  <c r="T10" i="2"/>
  <c r="C10" i="2" s="1"/>
  <c r="S10" i="2"/>
  <c r="T64" i="2" l="1"/>
  <c r="C64" i="2" s="1"/>
  <c r="S48" i="2"/>
  <c r="T48" i="2" s="1"/>
  <c r="C48" i="2" s="1"/>
  <c r="R52" i="2"/>
  <c r="T52" i="2" s="1"/>
  <c r="C52" i="2" s="1"/>
  <c r="S60" i="2"/>
  <c r="T60" i="2" s="1"/>
  <c r="C60" i="2" s="1"/>
  <c r="R64" i="2"/>
  <c r="T17" i="2"/>
  <c r="C17" i="2" s="1"/>
  <c r="T19" i="2"/>
  <c r="C19" i="2" s="1"/>
  <c r="T29" i="2"/>
  <c r="C29" i="2" s="1"/>
  <c r="T47" i="2"/>
  <c r="C47" i="2" s="1"/>
  <c r="T73" i="2"/>
  <c r="C73" i="2" s="1"/>
  <c r="T75" i="2"/>
  <c r="C75" i="2" s="1"/>
  <c r="G95" i="2"/>
  <c r="T49" i="2"/>
  <c r="C49" i="2" s="1"/>
  <c r="T55" i="2"/>
  <c r="C55" i="2" s="1"/>
  <c r="T61" i="2"/>
  <c r="C61" i="2" s="1"/>
  <c r="T67" i="2"/>
  <c r="C67" i="2" s="1"/>
  <c r="T32" i="2"/>
  <c r="C32" i="2" s="1"/>
  <c r="T20" i="2"/>
  <c r="C20" i="2" s="1"/>
  <c r="S95" i="2"/>
  <c r="R95" i="2"/>
  <c r="T95" i="2" l="1"/>
</calcChain>
</file>

<file path=xl/comments1.xml><?xml version="1.0" encoding="utf-8"?>
<comments xmlns="http://schemas.openxmlformats.org/spreadsheetml/2006/main">
  <authors>
    <author>Tony</author>
    <author>Penka</author>
  </authors>
  <commentList>
    <comment ref="B41" authorId="0" shapeId="0">
      <text>
        <r>
          <rPr>
            <b/>
            <sz val="8"/>
            <color indexed="81"/>
            <rFont val="Tahoma"/>
          </rPr>
          <t>Tony:</t>
        </r>
        <r>
          <rPr>
            <sz val="8"/>
            <color indexed="81"/>
            <rFont val="Tahoma"/>
          </rPr>
          <t xml:space="preserve">
ПОЗИЦИЯ-Съюз на печат. индустрия /няма синдикати/</t>
        </r>
      </text>
    </comment>
    <comment ref="L48" authorId="1" shapeId="0">
      <text>
        <r>
          <rPr>
            <b/>
            <sz val="9"/>
            <color indexed="81"/>
            <rFont val="Tahoma"/>
            <charset val="1"/>
          </rPr>
          <t>Penka:</t>
        </r>
        <r>
          <rPr>
            <sz val="9"/>
            <color indexed="81"/>
            <rFont val="Tahoma"/>
            <charset val="1"/>
          </rPr>
          <t xml:space="preserve">
в споразумението пише МРЗ</t>
        </r>
      </text>
    </comment>
    <comment ref="L49" authorId="1" shapeId="0">
      <text>
        <r>
          <rPr>
            <b/>
            <sz val="9"/>
            <color indexed="81"/>
            <rFont val="Tahoma"/>
            <charset val="1"/>
          </rPr>
          <t>Penka:</t>
        </r>
        <r>
          <rPr>
            <sz val="9"/>
            <color indexed="81"/>
            <rFont val="Tahoma"/>
            <charset val="1"/>
          </rPr>
          <t xml:space="preserve">
в споразумението пише МРЗ</t>
        </r>
      </text>
    </comment>
    <comment ref="L52" authorId="1" shapeId="0">
      <text>
        <r>
          <rPr>
            <b/>
            <sz val="9"/>
            <color indexed="81"/>
            <rFont val="Tahoma"/>
            <charset val="1"/>
          </rPr>
          <t>Penka:</t>
        </r>
        <r>
          <rPr>
            <sz val="9"/>
            <color indexed="81"/>
            <rFont val="Tahoma"/>
            <charset val="1"/>
          </rPr>
          <t xml:space="preserve">
в споразумението пише МРЗ</t>
        </r>
      </text>
    </comment>
    <comment ref="L53" authorId="1" shapeId="0">
      <text>
        <r>
          <rPr>
            <b/>
            <sz val="9"/>
            <color indexed="81"/>
            <rFont val="Tahoma"/>
            <charset val="1"/>
          </rPr>
          <t>Penka:</t>
        </r>
        <r>
          <rPr>
            <sz val="9"/>
            <color indexed="81"/>
            <rFont val="Tahoma"/>
            <charset val="1"/>
          </rPr>
          <t xml:space="preserve">
в споразумението пише МРЗ</t>
        </r>
      </text>
    </comment>
    <comment ref="L54" authorId="1" shapeId="0">
      <text>
        <r>
          <rPr>
            <b/>
            <sz val="9"/>
            <color indexed="81"/>
            <rFont val="Tahoma"/>
            <charset val="1"/>
          </rPr>
          <t>Penka:</t>
        </r>
        <r>
          <rPr>
            <sz val="9"/>
            <color indexed="81"/>
            <rFont val="Tahoma"/>
            <charset val="1"/>
          </rPr>
          <t xml:space="preserve">
в споразумението пише МРЗ</t>
        </r>
      </text>
    </comment>
    <comment ref="M69" authorId="1" shapeId="0">
      <text>
        <r>
          <rPr>
            <b/>
            <sz val="9"/>
            <color indexed="81"/>
            <rFont val="Tahoma"/>
            <charset val="1"/>
          </rPr>
          <t>Penka:</t>
        </r>
        <r>
          <rPr>
            <sz val="9"/>
            <color indexed="81"/>
            <rFont val="Tahoma"/>
            <charset val="1"/>
          </rPr>
          <t xml:space="preserve">
МРЗ</t>
        </r>
      </text>
    </comment>
  </commentList>
</comments>
</file>

<file path=xl/sharedStrings.xml><?xml version="1.0" encoding="utf-8"?>
<sst xmlns="http://schemas.openxmlformats.org/spreadsheetml/2006/main" count="330" uniqueCount="218">
  <si>
    <t xml:space="preserve">НА БАЗА РЕЗУЛТАТИ ОТ ПОДПИСАНИТЕ СПОРАЗУМЕНИЯ МЕЖДУ СИНДИКАТИ И </t>
  </si>
  <si>
    <t xml:space="preserve">РАБОТОДАТЕЛИ И 380,00 лв. МИНИМАЛНА РАБОТНА ЗАПЛАТА ЗА 2015 г. </t>
  </si>
  <si>
    <t xml:space="preserve">ОБЩ БРОЙ ОСИГУРЕНИ ЛИЦА В ИКОНОМИЧЕСКИТЕ ДЕЙНОСТИ СЪС СКЛЮЧЕНИ СПОРАЗУМЕНИЯ </t>
  </si>
  <si>
    <t>СРЕДНО УВЕЛИЧЕНИЕ НА МОД В ДЕЙНОСТИТЕ СЪС СПОРАЗУМЕНИЯ</t>
  </si>
  <si>
    <t>Общо средно увеличение на МОД за всички икономически дейности при :</t>
  </si>
  <si>
    <t xml:space="preserve">      - запазване на МОД в дейностите без споразумения на нивото от 2013 г.</t>
  </si>
  <si>
    <t xml:space="preserve">      - налагане на административно увеличение в  дейностите без споразумения, равно на средното увеличение на МОД за дейностите с подписани споразумения</t>
  </si>
  <si>
    <t xml:space="preserve">      - налагане на административно увеличение в  дейностите без споразумения, равно на прогнозната инфлация за 2015 г. - 2,4%</t>
  </si>
  <si>
    <t>Допълнителни приходи в ДОО от увеличението на МОД при:</t>
  </si>
  <si>
    <t>млн. лв.</t>
  </si>
  <si>
    <t xml:space="preserve">      - налагане на административно увеличение в  дейностите без споразумения, равно на среното увеличение на МОД за дейностите с подписани споразумения</t>
  </si>
  <si>
    <t xml:space="preserve">                  Минимален осигурителен доход по основни икономически дейности и квалификационни групи професии - 2011 г. </t>
  </si>
  <si>
    <t>РЕЗУЛТАТИ ОТ БРАНШОВИТЕ СПОРАЗУМEНИЯ МЕЖДУ НАЦИОНАЛНО ПРЕДСТАВЕНИТЕ СТРУКТУРИ НА СИНДИКАТИТЕ И РАБОТОДАТЕЛИТЕ  ПО ОПРЕДЕЛЯНЕ НА МОД 2015 г.</t>
  </si>
  <si>
    <t>Пор. номер</t>
  </si>
  <si>
    <t>Тип договаряне</t>
  </si>
  <si>
    <t>Икономи-чески дейности ( ном. А31)</t>
  </si>
  <si>
    <t>Икономически дейности (код по НКИД )</t>
  </si>
  <si>
    <t>Наименование на икономическа дейност</t>
  </si>
  <si>
    <t>Брой осигурени лица споразумения</t>
  </si>
  <si>
    <t>Ръководители</t>
  </si>
  <si>
    <t>Специалисти</t>
  </si>
  <si>
    <t>Техници и приложни специалисти</t>
  </si>
  <si>
    <t>Помощен административен персонал</t>
  </si>
  <si>
    <t>Персонал, зает с услуга за населението, търговията и охраната</t>
  </si>
  <si>
    <t>Квалифицирани работници в селското, горското, ловното и рибното стопанство</t>
  </si>
  <si>
    <t>Квалифицирани работници и сродни на тях занаятчии</t>
  </si>
  <si>
    <t>Машинни оператори и монтажници</t>
  </si>
  <si>
    <t>Професии, неизискващи специална квалификация</t>
  </si>
  <si>
    <t>среден min. осигурителен доход - 2014</t>
  </si>
  <si>
    <t>среден min. осигурителен доход - 2015</t>
  </si>
  <si>
    <t>Нарастване %</t>
  </si>
  <si>
    <t>споразумение</t>
  </si>
  <si>
    <t>А</t>
  </si>
  <si>
    <t>01, 03 без 1.49</t>
  </si>
  <si>
    <t>Растениевъдство, животновъдство и лов, спомагателни дейности;Рибно стопанство</t>
  </si>
  <si>
    <t>02</t>
  </si>
  <si>
    <t xml:space="preserve"> Горско стопанство</t>
  </si>
  <si>
    <t>Отглеждане на други животни /пчеларство/</t>
  </si>
  <si>
    <t>В</t>
  </si>
  <si>
    <t>05</t>
  </si>
  <si>
    <t>Добив на въглища</t>
  </si>
  <si>
    <t>06</t>
  </si>
  <si>
    <t>Добив на нефт и природен газ</t>
  </si>
  <si>
    <t>07</t>
  </si>
  <si>
    <t xml:space="preserve"> Добив на метални руди</t>
  </si>
  <si>
    <t>08.11</t>
  </si>
  <si>
    <t>Добив на строителни материали</t>
  </si>
  <si>
    <t>Добив на декоративни скални материали</t>
  </si>
  <si>
    <t>Добив на варовик, суров гипс, креда, доломит и шисти</t>
  </si>
  <si>
    <t>08.12</t>
  </si>
  <si>
    <t>Добив на трошен камък, чакъл и пясък</t>
  </si>
  <si>
    <t>Добив на глина и каолин</t>
  </si>
  <si>
    <t>08.9 и 09</t>
  </si>
  <si>
    <t>Добив на други неметални материали и суровини; Спомагателни дейности в добива</t>
  </si>
  <si>
    <t>C</t>
  </si>
  <si>
    <t>10.1 без 10.12, 10.2</t>
  </si>
  <si>
    <t>Производство и преработка на месо; производство на месни продукти, без готови ястия; Преработка и консервиране на риба и други водни животни, без готови ястия</t>
  </si>
  <si>
    <t>10.12</t>
  </si>
  <si>
    <t>Производство и преработка на месо от домашни птици</t>
  </si>
  <si>
    <t>10.3</t>
  </si>
  <si>
    <t>Преработка и консервиране на плодове и зеленчуци, без готови ястия</t>
  </si>
  <si>
    <t>10.4</t>
  </si>
  <si>
    <t>Производство на растителни и животински масла и мазнини</t>
  </si>
  <si>
    <t>10.5</t>
  </si>
  <si>
    <t>Производство на мляко и млечни продукти</t>
  </si>
  <si>
    <t>10.6</t>
  </si>
  <si>
    <t>Производство на мелничарски продукти, нишесте и нишестени продукти</t>
  </si>
  <si>
    <t>10.7 и 10.8 без 10.81 и 10.82</t>
  </si>
  <si>
    <t>Производство на хлебни и тестени изделия; Производство на други хранителни продукти</t>
  </si>
  <si>
    <t>10.81 и 10.82</t>
  </si>
  <si>
    <t>Производство на захар; Производство на какао, шоколадови и захарни изделия</t>
  </si>
  <si>
    <t>10.9</t>
  </si>
  <si>
    <t>Производство на готови храни за животни</t>
  </si>
  <si>
    <t xml:space="preserve">11 без 11.05, 11.06 и 11.07 </t>
  </si>
  <si>
    <t>Производство на напитки</t>
  </si>
  <si>
    <t>11.05 и 11.06</t>
  </si>
  <si>
    <t>Производство на пиво и малц</t>
  </si>
  <si>
    <t>11.07</t>
  </si>
  <si>
    <t>Производство на безалкохолни напитки, минерални и други бутилирани води</t>
  </si>
  <si>
    <t>Производство на тютюневи изделия</t>
  </si>
  <si>
    <t>Производство на текстил и изделия от текстил, без облекло</t>
  </si>
  <si>
    <t>14 без 14.3</t>
  </si>
  <si>
    <t>Производство на облекло</t>
  </si>
  <si>
    <t>Производство на други трикотажни изделия</t>
  </si>
  <si>
    <t>15</t>
  </si>
  <si>
    <t>Обработка на кожи; производство на обувки и други изделия от обработени кожи без косъм</t>
  </si>
  <si>
    <t>16</t>
  </si>
  <si>
    <t>Производство на дървен материал и изделия от дървен материал и корк, без мебели; производство на изделия от слама и материали за плетене</t>
  </si>
  <si>
    <t>17</t>
  </si>
  <si>
    <t xml:space="preserve"> Производство на хартия, картон и изделия от хартия и картон
</t>
  </si>
  <si>
    <t>C, J</t>
  </si>
  <si>
    <t>18, 58 и 59</t>
  </si>
  <si>
    <t xml:space="preserve"> Печатна дейност и възпроизвеждане на записани носители ;Издателска дейност; Производство на филми и телевизионни предавания, звукозаписване и издаване на музика</t>
  </si>
  <si>
    <t xml:space="preserve">19 </t>
  </si>
  <si>
    <t>Производство на кокс и рафинирани нефтопродукти</t>
  </si>
  <si>
    <t xml:space="preserve">20 </t>
  </si>
  <si>
    <t>Производство на химични продукти</t>
  </si>
  <si>
    <t xml:space="preserve">21 </t>
  </si>
  <si>
    <t>Производство на лекарствени вещества и продукти</t>
  </si>
  <si>
    <t>22</t>
  </si>
  <si>
    <t>Производство на изделия от каучук и пластмаси</t>
  </si>
  <si>
    <t>23</t>
  </si>
  <si>
    <t>Производство на изделия от други неметални минерални суровини</t>
  </si>
  <si>
    <t>24 без 24.5</t>
  </si>
  <si>
    <t>Производство на основни метали</t>
  </si>
  <si>
    <t>24.5</t>
  </si>
  <si>
    <t>Леене на метали</t>
  </si>
  <si>
    <t>25 без 25.4</t>
  </si>
  <si>
    <t>Производство на метални изделия, без машини и оборудване</t>
  </si>
  <si>
    <t>26</t>
  </si>
  <si>
    <t>Производство на компютърна и комуникационна техника, електронни и оптични продукти.</t>
  </si>
  <si>
    <t>27</t>
  </si>
  <si>
    <t xml:space="preserve"> Производство на електрически съоръжения</t>
  </si>
  <si>
    <t>28 без 28.11; 25.4</t>
  </si>
  <si>
    <t>Производство на машини и оборудване с общо и специално предназначение; Производство на въоръжение и боеприпаси</t>
  </si>
  <si>
    <t>28.11</t>
  </si>
  <si>
    <t>Производство на турбини и двигатели, без авиационни, автомобилни и мотоциклетни</t>
  </si>
  <si>
    <t>29, 30</t>
  </si>
  <si>
    <t>Производство на автомобили, ремаркета и полуремаркета; Производство на превозни средства, без автомобили</t>
  </si>
  <si>
    <t>Производство на мебели</t>
  </si>
  <si>
    <t>32 без 32.5 ,33</t>
  </si>
  <si>
    <t>Производство, некласифицирано другаде; Ремонт и инсталиране на машини и оборудване</t>
  </si>
  <si>
    <t>32.5</t>
  </si>
  <si>
    <t>Производство на медицински и зъболекарски инструменти и средства (Дейности в зъботехнически лаборатории)</t>
  </si>
  <si>
    <t>D</t>
  </si>
  <si>
    <t>35.1</t>
  </si>
  <si>
    <t>Производство, пренос и разпределение на електрическа енергия</t>
  </si>
  <si>
    <t>35.2; 49.5</t>
  </si>
  <si>
    <t>Производство и разпределение на газообразни горива по газоразпределителните мрежи; Тръбопроводен транспорт</t>
  </si>
  <si>
    <t>35.3</t>
  </si>
  <si>
    <t>Производство и разпределение на топлинна енергия</t>
  </si>
  <si>
    <t>Е</t>
  </si>
  <si>
    <t>36, 37</t>
  </si>
  <si>
    <t>Събиране, пречистване и доставяне на води; Събиране, отвеждане и пречистване на отпадъчни води</t>
  </si>
  <si>
    <t>E</t>
  </si>
  <si>
    <t>38 без 38.12 и 38.22; 39</t>
  </si>
  <si>
    <t>Събиране и обезвреждане на отпадъци; рециклиране на материали; Възстановяване и други услуги по управление на отпадъци</t>
  </si>
  <si>
    <t>38.12 и 38.22</t>
  </si>
  <si>
    <t>Събиране на опасни отпадъци; Обработване и обезвреждане на опасни отпадъци</t>
  </si>
  <si>
    <t>F</t>
  </si>
  <si>
    <t>41, 42 без 42.11 и 42.22, 43</t>
  </si>
  <si>
    <t>Строителство на сгради; Строителство на съоръжения; Специализирани строителни дейности</t>
  </si>
  <si>
    <t>42.11</t>
  </si>
  <si>
    <t>Строителство на автомагистрали, пътища и самолетни писти</t>
  </si>
  <si>
    <t>42.22</t>
  </si>
  <si>
    <t>Строителство на преносни и разпределителни електрически и далекосъобщителни мрежи</t>
  </si>
  <si>
    <t>Споразумение</t>
  </si>
  <si>
    <t>G</t>
  </si>
  <si>
    <t>45, 46, 47 без 46.46, 47.73, 47.74</t>
  </si>
  <si>
    <t>Търговия на едро и дребно с автомобили и мотоциклети, техническо обслужване и ремонт; Търговия на едро, без търговията с автомобили и мотоциклети; Търговия на дребно, без търговията с автомобили и мотоциклети</t>
  </si>
  <si>
    <t>46.46, 47.73, 47.74</t>
  </si>
  <si>
    <t>Търговия на едро с фармацевтични стоки, медицинска техника и апаратура; Търговия на дребно с лекарства и други фармацевтични стоки; Търговия на дребно с медицински и ортопедични стоки</t>
  </si>
  <si>
    <t>I</t>
  </si>
  <si>
    <t>55, 56, 79</t>
  </si>
  <si>
    <t>Хотелиерство; Ресторантьорство; Туристическа агентска и операторска дейност; други дейности, свързани с пътувания и резервации</t>
  </si>
  <si>
    <t>H</t>
  </si>
  <si>
    <t>49.1, 49.2, 52 - само за железопътен транспорт</t>
  </si>
  <si>
    <t>Пътнически железопътен транспорт, междуселищен; Товарен железопътен транспорт; Складиране на товари и спомагателни дейности в железопътния транспорт</t>
  </si>
  <si>
    <t>49.3, 49.4</t>
  </si>
  <si>
    <t>Друг пътнически сухопътен транспорт; Товарен автомобилен транспорт и услуги по преместване</t>
  </si>
  <si>
    <t>50</t>
  </si>
  <si>
    <t>Воден транспорт</t>
  </si>
  <si>
    <t>51</t>
  </si>
  <si>
    <t>Въздушен транспорт</t>
  </si>
  <si>
    <t xml:space="preserve"> 52, без железопътен транспорт</t>
  </si>
  <si>
    <t>Складиране на товари и спомагателни дейности в транспорта (без железопътен транспорт)</t>
  </si>
  <si>
    <t>53</t>
  </si>
  <si>
    <t>Пощенски и куриерски дейности</t>
  </si>
  <si>
    <t>J</t>
  </si>
  <si>
    <t>60, 61</t>
  </si>
  <si>
    <t>Радио- и телевизионна дейност; Далекосъобщения</t>
  </si>
  <si>
    <t>K</t>
  </si>
  <si>
    <t>64, 65, 66</t>
  </si>
  <si>
    <t>ФИНАНСОВИ И ЗАСТРАХОВАТЕЛНИ ДЕЙНОСТИ</t>
  </si>
  <si>
    <t>J, L, M, N</t>
  </si>
  <si>
    <t>62, 63, 68, 69, 70, 71, 73, 74, 77, 78, 81, 82</t>
  </si>
  <si>
    <t>Дейности в областта на информационните технологии; Информационни услуги; ОПЕРАЦИИ С НЕДВИЖИМИ ИМОТИ; ПРОФЕСИОНАЛНИ ДЕЙНОСТИ И НАУЧНИ ИЗСЛЕДВАНИЯ; АДМИНИСТРАТИВНИ И СПОМАГАТЕЛНИ ДЕЙНОСТИ</t>
  </si>
  <si>
    <t>N</t>
  </si>
  <si>
    <t>80</t>
  </si>
  <si>
    <t>Дейности по охрана и разследване</t>
  </si>
  <si>
    <t>M</t>
  </si>
  <si>
    <t>72</t>
  </si>
  <si>
    <t>Научноизследователска и развойна дейност</t>
  </si>
  <si>
    <t>O</t>
  </si>
  <si>
    <t>84</t>
  </si>
  <si>
    <t>ДЪРЖАВНО УПРАВЛЕНИЕ</t>
  </si>
  <si>
    <t>P</t>
  </si>
  <si>
    <t>85</t>
  </si>
  <si>
    <t>ОБРАЗОВАНИЕ</t>
  </si>
  <si>
    <t>Q</t>
  </si>
  <si>
    <t>86 без 86.1, 75</t>
  </si>
  <si>
    <t xml:space="preserve">ХУМАННО ЗДРАВЕОПАЗВАНЕ И СОЦИАЛНА РАБОТА /без медицинска сестра, акушерка, рехабилитатор и лаборант, включително главните и старшите/; Ветеринарномедицинска дейност </t>
  </si>
  <si>
    <t>Дейност на болници /без  началник клиника/отделение, медицинска сестра, акушерка, рехабилитатор и лаборант, включително главните и старшите/</t>
  </si>
  <si>
    <t>87, 88</t>
  </si>
  <si>
    <t>Медико-социални грижи с настаняване; Социална работа без настаняване</t>
  </si>
  <si>
    <t>R</t>
  </si>
  <si>
    <t>90, 91, 92, 93 без 93.12</t>
  </si>
  <si>
    <t>КУЛТУРА, СПОРТ И РАЗВЛЕЧЕНИЯ, без 93.12</t>
  </si>
  <si>
    <t>S, T</t>
  </si>
  <si>
    <t>95, 96, 97</t>
  </si>
  <si>
    <t xml:space="preserve">Ремонт на компютърна техника, на лични и домакински вещи; Други персонални услуги; ДЕЙНОСТИ НА ДОМАКИНСТВА КАТО РАБОТОДАТЕЛИ; </t>
  </si>
  <si>
    <t>S, U</t>
  </si>
  <si>
    <t xml:space="preserve">94 без 94.91, 99 </t>
  </si>
  <si>
    <t>Дейности на организации с нестопанска цел /без длъжностите в Българската православна църква/; Дейности на екстериториални организации и служби</t>
  </si>
  <si>
    <t>Дейност на спортни клубове</t>
  </si>
  <si>
    <t>Централен  кооперативен  съюз</t>
  </si>
  <si>
    <t>86 без 86.1</t>
  </si>
  <si>
    <t xml:space="preserve">ХУМАННО ЗДРАВЕОПАЗВАНЕ И СОЦИАЛНА РАБОТА /само за медицинска сестра, акушерка, рехабилитатор, фелдшер и лаборант/ </t>
  </si>
  <si>
    <t>Дейност на болници /само за  началник клиника/отделение /</t>
  </si>
  <si>
    <t>Дейност на болници /само за  медицинска сестра, акушерка, рехабилитатор, фелдшер и лаборант/</t>
  </si>
  <si>
    <t>S</t>
  </si>
  <si>
    <t>94.91</t>
  </si>
  <si>
    <t>Дейност на религиозни организации /само за длъжностите в Българската православна църква/</t>
  </si>
  <si>
    <t>Забележка:</t>
  </si>
  <si>
    <t>КЪМ 25.08.2014 г.</t>
  </si>
  <si>
    <t>До момента има сключени споразумения за  39 икономически дейности и 987.9 хил. осигурени лица с общо увеличение на МОД с 4.2%.</t>
  </si>
  <si>
    <t xml:space="preserve">СПРАВКА ЗА  УВЕЛИЧЕНИЕТО НА МИНИМАЛНИТЕ ОСИГУРИТЕЛНИ ДОХОДИ ЗА 2015 г. НА БАЗА РЕЗУЛТАТИ ОТ ПОДПИСАНИТЕ СПОРАЗУМЕНИЯ МЕЖДУ СИНДИКАТИ И РАБОТОДАТЕЛИ И 380,00 лв. МИНИМАЛНА РАБОТНА ЗАПЛАТА ЗА 2015 г. </t>
  </si>
  <si>
    <t>Нарастване на средния Мин. Осиг. Доход 2015 спрямо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</si>
</sst>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#,##0_ ;[Red]\-#,##0\ "/>
  </numFmts>
  <fonts count="38" x14ac:knownFonts="1">
    <font>
      <sz val="10"/>
      <name val="Arial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charset val="204"/>
    </font>
    <font>
      <b/>
      <sz val="8"/>
      <color indexed="81"/>
      <name val="Tahoma"/>
    </font>
    <font>
      <sz val="8"/>
      <color indexed="81"/>
      <name val="Tahoma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0"/>
      <color rgb="FF00B050"/>
      <name val="Arial Narrow"/>
      <family val="2"/>
      <charset val="204"/>
    </font>
    <font>
      <sz val="10"/>
      <color rgb="FF00B05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rgb="FF7030A0"/>
      <name val="Arial Narrow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164" fontId="1" fillId="0" borderId="0" xfId="42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167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 wrapText="1"/>
    </xf>
    <xf numFmtId="164" fontId="21" fillId="0" borderId="13" xfId="42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164" fontId="0" fillId="0" borderId="13" xfId="0" applyNumberFormat="1" applyBorder="1" applyAlignment="1">
      <alignment horizontal="center"/>
    </xf>
    <xf numFmtId="0" fontId="22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22" fillId="0" borderId="14" xfId="0" applyFont="1" applyBorder="1" applyAlignment="1">
      <alignment wrapText="1"/>
    </xf>
    <xf numFmtId="165" fontId="0" fillId="0" borderId="15" xfId="0" applyNumberFormat="1" applyBorder="1" applyAlignment="1">
      <alignment horizontal="center"/>
    </xf>
    <xf numFmtId="0" fontId="0" fillId="0" borderId="0" xfId="0" applyAlignment="1">
      <alignment wrapText="1"/>
    </xf>
    <xf numFmtId="0" fontId="29" fillId="0" borderId="0" xfId="39" applyFont="1" applyFill="1" applyAlignment="1">
      <alignment horizontal="left"/>
    </xf>
    <xf numFmtId="0" fontId="29" fillId="0" borderId="0" xfId="39" applyFont="1" applyFill="1" applyAlignment="1">
      <alignment horizontal="center"/>
    </xf>
    <xf numFmtId="166" fontId="29" fillId="0" borderId="16" xfId="37" applyNumberFormat="1" applyFont="1" applyFill="1" applyBorder="1" applyAlignment="1">
      <alignment horizontal="center"/>
    </xf>
    <xf numFmtId="0" fontId="29" fillId="0" borderId="0" xfId="37" applyFont="1" applyFill="1" applyAlignment="1">
      <alignment horizontal="left"/>
    </xf>
    <xf numFmtId="0" fontId="29" fillId="0" borderId="0" xfId="37" applyFont="1" applyFill="1" applyAlignment="1">
      <alignment horizontal="center"/>
    </xf>
    <xf numFmtId="0" fontId="30" fillId="0" borderId="0" xfId="39" applyFont="1" applyAlignment="1">
      <alignment horizontal="center"/>
    </xf>
    <xf numFmtId="0" fontId="29" fillId="0" borderId="16" xfId="39" applyFont="1" applyFill="1" applyBorder="1" applyAlignment="1">
      <alignment horizontal="center" vertical="center" wrapText="1"/>
    </xf>
    <xf numFmtId="3" fontId="29" fillId="0" borderId="16" xfId="39" applyNumberFormat="1" applyFont="1" applyFill="1" applyBorder="1" applyAlignment="1">
      <alignment horizontal="center" wrapText="1"/>
    </xf>
    <xf numFmtId="0" fontId="29" fillId="0" borderId="0" xfId="39" applyFont="1" applyFill="1" applyBorder="1" applyAlignment="1">
      <alignment horizontal="center"/>
    </xf>
    <xf numFmtId="0" fontId="29" fillId="0" borderId="16" xfId="39" applyFont="1" applyFill="1" applyBorder="1" applyAlignment="1">
      <alignment horizontal="left" vertical="center" wrapText="1"/>
    </xf>
    <xf numFmtId="0" fontId="29" fillId="0" borderId="18" xfId="39" applyFont="1" applyFill="1" applyBorder="1" applyAlignment="1">
      <alignment horizontal="left" vertical="center" wrapText="1"/>
    </xf>
    <xf numFmtId="0" fontId="29" fillId="0" borderId="18" xfId="39" applyFont="1" applyFill="1" applyBorder="1" applyAlignment="1">
      <alignment horizontal="center" vertical="center" wrapText="1"/>
    </xf>
    <xf numFmtId="0" fontId="29" fillId="0" borderId="0" xfId="39" applyFont="1" applyFill="1" applyBorder="1" applyAlignment="1">
      <alignment horizontal="left"/>
    </xf>
    <xf numFmtId="0" fontId="29" fillId="0" borderId="16" xfId="39" applyFont="1" applyFill="1" applyBorder="1" applyAlignment="1">
      <alignment horizontal="left"/>
    </xf>
    <xf numFmtId="0" fontId="31" fillId="0" borderId="19" xfId="37" applyFont="1" applyFill="1" applyBorder="1" applyAlignment="1">
      <alignment horizontal="left" vertical="center" wrapText="1"/>
    </xf>
    <xf numFmtId="164" fontId="29" fillId="0" borderId="16" xfId="37" applyNumberFormat="1" applyFont="1" applyFill="1" applyBorder="1" applyAlignment="1">
      <alignment horizontal="center" vertical="center" wrapText="1"/>
    </xf>
    <xf numFmtId="0" fontId="29" fillId="0" borderId="19" xfId="39" applyFont="1" applyFill="1" applyBorder="1" applyAlignment="1">
      <alignment horizontal="left" vertical="center" wrapText="1"/>
    </xf>
    <xf numFmtId="0" fontId="29" fillId="0" borderId="19" xfId="39" quotePrefix="1" applyFont="1" applyFill="1" applyBorder="1" applyAlignment="1">
      <alignment horizontal="left" vertical="center" wrapText="1"/>
    </xf>
    <xf numFmtId="1" fontId="29" fillId="0" borderId="16" xfId="37" applyNumberFormat="1" applyFont="1" applyFill="1" applyBorder="1" applyAlignment="1">
      <alignment horizontal="center"/>
    </xf>
    <xf numFmtId="3" fontId="29" fillId="0" borderId="0" xfId="37" applyNumberFormat="1" applyFont="1" applyFill="1" applyBorder="1" applyAlignment="1">
      <alignment horizontal="left"/>
    </xf>
    <xf numFmtId="2" fontId="29" fillId="0" borderId="0" xfId="39" applyNumberFormat="1" applyFont="1" applyFill="1" applyBorder="1" applyAlignment="1">
      <alignment horizontal="left"/>
    </xf>
    <xf numFmtId="4" fontId="29" fillId="0" borderId="0" xfId="42" applyNumberFormat="1" applyFont="1" applyFill="1" applyBorder="1" applyAlignment="1">
      <alignment horizontal="left"/>
    </xf>
    <xf numFmtId="164" fontId="29" fillId="0" borderId="0" xfId="42" applyNumberFormat="1" applyFont="1" applyFill="1" applyBorder="1" applyAlignment="1">
      <alignment horizontal="left"/>
    </xf>
    <xf numFmtId="0" fontId="29" fillId="0" borderId="19" xfId="37" applyFont="1" applyFill="1" applyBorder="1" applyAlignment="1">
      <alignment horizontal="left" vertical="center" wrapText="1"/>
    </xf>
    <xf numFmtId="0" fontId="29" fillId="0" borderId="19" xfId="37" quotePrefix="1" applyFont="1" applyFill="1" applyBorder="1" applyAlignment="1">
      <alignment horizontal="left" vertical="center" wrapText="1"/>
    </xf>
    <xf numFmtId="0" fontId="29" fillId="0" borderId="16" xfId="39" quotePrefix="1" applyFont="1" applyFill="1" applyBorder="1" applyAlignment="1">
      <alignment horizontal="left" vertical="center" wrapText="1"/>
    </xf>
    <xf numFmtId="0" fontId="29" fillId="25" borderId="19" xfId="37" applyFont="1" applyFill="1" applyBorder="1" applyAlignment="1">
      <alignment horizontal="left" vertical="center" wrapText="1"/>
    </xf>
    <xf numFmtId="10" fontId="29" fillId="0" borderId="0" xfId="42" applyNumberFormat="1" applyFont="1" applyFill="1" applyBorder="1" applyAlignment="1">
      <alignment horizontal="left"/>
    </xf>
    <xf numFmtId="0" fontId="32" fillId="0" borderId="19" xfId="37" applyFont="1" applyFill="1" applyBorder="1" applyAlignment="1">
      <alignment horizontal="left" vertical="center" wrapText="1"/>
    </xf>
    <xf numFmtId="0" fontId="29" fillId="0" borderId="20" xfId="37" quotePrefix="1" applyFont="1" applyFill="1" applyBorder="1" applyAlignment="1">
      <alignment horizontal="left" vertical="center" wrapText="1"/>
    </xf>
    <xf numFmtId="4" fontId="29" fillId="0" borderId="0" xfId="37" applyNumberFormat="1" applyFont="1" applyFill="1" applyBorder="1" applyAlignment="1">
      <alignment horizontal="left"/>
    </xf>
    <xf numFmtId="3" fontId="29" fillId="0" borderId="0" xfId="37" applyNumberFormat="1" applyFont="1" applyFill="1" applyBorder="1" applyAlignment="1">
      <alignment horizontal="left" vertical="top"/>
    </xf>
    <xf numFmtId="0" fontId="29" fillId="0" borderId="0" xfId="39" applyFont="1" applyFill="1" applyBorder="1" applyAlignment="1">
      <alignment horizontal="left" vertical="top"/>
    </xf>
    <xf numFmtId="0" fontId="29" fillId="0" borderId="20" xfId="37" applyFont="1" applyFill="1" applyBorder="1" applyAlignment="1">
      <alignment horizontal="left" vertical="center" wrapText="1"/>
    </xf>
    <xf numFmtId="0" fontId="29" fillId="0" borderId="16" xfId="37" applyFont="1" applyFill="1" applyBorder="1" applyAlignment="1">
      <alignment horizontal="left" vertical="center" wrapText="1"/>
    </xf>
    <xf numFmtId="0" fontId="29" fillId="0" borderId="19" xfId="37" quotePrefix="1" applyFont="1" applyFill="1" applyBorder="1" applyAlignment="1">
      <alignment horizontal="left" vertical="top" wrapText="1"/>
    </xf>
    <xf numFmtId="1" fontId="29" fillId="0" borderId="16" xfId="37" quotePrefix="1" applyNumberFormat="1" applyFont="1" applyFill="1" applyBorder="1" applyAlignment="1">
      <alignment horizontal="center"/>
    </xf>
    <xf numFmtId="3" fontId="29" fillId="0" borderId="0" xfId="39" applyNumberFormat="1" applyFont="1" applyFill="1" applyBorder="1" applyAlignment="1">
      <alignment horizontal="center"/>
    </xf>
    <xf numFmtId="0" fontId="30" fillId="0" borderId="0" xfId="39" applyFont="1" applyFill="1" applyBorder="1" applyAlignment="1">
      <alignment horizontal="left"/>
    </xf>
    <xf numFmtId="0" fontId="30" fillId="0" borderId="0" xfId="39" applyFont="1" applyFill="1" applyBorder="1" applyAlignment="1">
      <alignment horizontal="center"/>
    </xf>
    <xf numFmtId="4" fontId="29" fillId="0" borderId="17" xfId="38" applyNumberFormat="1" applyFont="1" applyBorder="1" applyAlignment="1">
      <alignment horizontal="center" vertical="center" wrapText="1"/>
    </xf>
    <xf numFmtId="164" fontId="29" fillId="0" borderId="17" xfId="38" applyNumberFormat="1" applyFont="1" applyBorder="1" applyAlignment="1">
      <alignment horizontal="center" vertical="center" wrapText="1"/>
    </xf>
    <xf numFmtId="0" fontId="33" fillId="0" borderId="0" xfId="39" applyFont="1" applyFill="1" applyBorder="1" applyAlignment="1">
      <alignment horizontal="left"/>
    </xf>
    <xf numFmtId="0" fontId="33" fillId="0" borderId="0" xfId="39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32" fillId="0" borderId="0" xfId="39" applyFont="1" applyFill="1" applyBorder="1" applyAlignment="1">
      <alignment horizontal="left"/>
    </xf>
    <xf numFmtId="164" fontId="33" fillId="0" borderId="0" xfId="42" applyNumberFormat="1" applyFont="1" applyFill="1" applyBorder="1" applyAlignment="1">
      <alignment horizontal="center"/>
    </xf>
    <xf numFmtId="3" fontId="3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34" fillId="0" borderId="16" xfId="39" applyFont="1" applyFill="1" applyBorder="1" applyAlignment="1">
      <alignment horizontal="left"/>
    </xf>
    <xf numFmtId="0" fontId="34" fillId="0" borderId="19" xfId="37" applyFont="1" applyFill="1" applyBorder="1" applyAlignment="1">
      <alignment horizontal="left" vertical="center" wrapText="1"/>
    </xf>
    <xf numFmtId="164" fontId="34" fillId="0" borderId="16" xfId="37" applyNumberFormat="1" applyFont="1" applyFill="1" applyBorder="1" applyAlignment="1">
      <alignment horizontal="center" vertical="center" wrapText="1"/>
    </xf>
    <xf numFmtId="0" fontId="35" fillId="0" borderId="16" xfId="38" applyFont="1" applyFill="1" applyBorder="1"/>
    <xf numFmtId="0" fontId="34" fillId="0" borderId="16" xfId="39" applyFont="1" applyFill="1" applyBorder="1" applyAlignment="1">
      <alignment horizontal="left" vertical="center" wrapText="1"/>
    </xf>
    <xf numFmtId="3" fontId="34" fillId="0" borderId="16" xfId="39" applyNumberFormat="1" applyFont="1" applyFill="1" applyBorder="1" applyAlignment="1">
      <alignment horizontal="center" wrapText="1"/>
    </xf>
    <xf numFmtId="1" fontId="34" fillId="0" borderId="16" xfId="37" applyNumberFormat="1" applyFont="1" applyFill="1" applyBorder="1" applyAlignment="1">
      <alignment horizontal="center"/>
    </xf>
    <xf numFmtId="1" fontId="34" fillId="24" borderId="16" xfId="37" applyNumberFormat="1" applyFont="1" applyFill="1" applyBorder="1" applyAlignment="1">
      <alignment horizontal="center"/>
    </xf>
    <xf numFmtId="3" fontId="34" fillId="0" borderId="0" xfId="37" applyNumberFormat="1" applyFont="1" applyFill="1" applyBorder="1" applyAlignment="1">
      <alignment horizontal="left"/>
    </xf>
    <xf numFmtId="2" fontId="34" fillId="0" borderId="0" xfId="39" applyNumberFormat="1" applyFont="1" applyFill="1" applyBorder="1" applyAlignment="1">
      <alignment horizontal="left"/>
    </xf>
    <xf numFmtId="4" fontId="34" fillId="0" borderId="0" xfId="42" applyNumberFormat="1" applyFont="1" applyFill="1" applyBorder="1" applyAlignment="1">
      <alignment horizontal="left"/>
    </xf>
    <xf numFmtId="164" fontId="34" fillId="0" borderId="0" xfId="42" applyNumberFormat="1" applyFont="1" applyFill="1" applyBorder="1" applyAlignment="1">
      <alignment horizontal="left"/>
    </xf>
    <xf numFmtId="0" fontId="34" fillId="0" borderId="0" xfId="39" applyFont="1" applyFill="1" applyBorder="1" applyAlignment="1">
      <alignment horizontal="left"/>
    </xf>
    <xf numFmtId="0" fontId="34" fillId="0" borderId="19" xfId="37" quotePrefix="1" applyFont="1" applyFill="1" applyBorder="1" applyAlignment="1">
      <alignment horizontal="left" vertical="center" wrapText="1"/>
    </xf>
    <xf numFmtId="0" fontId="34" fillId="0" borderId="19" xfId="39" applyFont="1" applyFill="1" applyBorder="1" applyAlignment="1">
      <alignment horizontal="left" vertical="center" wrapText="1"/>
    </xf>
    <xf numFmtId="0" fontId="34" fillId="0" borderId="19" xfId="39" quotePrefix="1" applyFont="1" applyFill="1" applyBorder="1" applyAlignment="1">
      <alignment horizontal="left" vertical="center" wrapText="1"/>
    </xf>
    <xf numFmtId="164" fontId="36" fillId="0" borderId="0" xfId="42" applyNumberFormat="1" applyFont="1" applyFill="1" applyBorder="1" applyAlignment="1">
      <alignment horizontal="left"/>
    </xf>
    <xf numFmtId="164" fontId="37" fillId="0" borderId="0" xfId="42" applyNumberFormat="1" applyFont="1" applyFill="1" applyBorder="1" applyAlignment="1">
      <alignment horizontal="left"/>
    </xf>
    <xf numFmtId="0" fontId="29" fillId="0" borderId="0" xfId="37" applyFont="1" applyFill="1" applyAlignment="1">
      <alignment horizontal="left"/>
    </xf>
    <xf numFmtId="0" fontId="0" fillId="0" borderId="0" xfId="0" applyAlignment="1">
      <alignment horizontal="lef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ID-otr-4" xfId="37"/>
    <cellStyle name="Normal_Insured-01-042007EA" xfId="38"/>
    <cellStyle name="Normal_MOD2006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nyG\work\W2003-02\R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sys_tz\AppData\Local\Microsoft\Windows\Temporary%20Internet%20Files\Content.Outlook\OQZWTKO2\Efects-MOD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Ruso-1"/>
      <sheetName val="Akt2002"/>
      <sheetName val="Sum2002"/>
      <sheetName val="R-2002"/>
    </sheetNames>
    <definedNames>
      <definedName name="ReturnToControlPanel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-dinamika"/>
      <sheetName val="Spr-Efect"/>
      <sheetName val="Spravka"/>
      <sheetName val="Efect-Increase"/>
      <sheetName val="MOD2014"/>
      <sheetName val="MOD-FLAT-TAX"/>
      <sheetName val="MOD-2015-NEW"/>
      <sheetName val="MOD2015-contrakt"/>
      <sheetName val="MOD15-contrIncr"/>
      <sheetName val="MOD2014-contr_Variants_MRZ"/>
      <sheetName val="MOD15-TotalIncr"/>
      <sheetName val="INSIncome1-4_2014"/>
    </sheetNames>
    <sheetDataSet>
      <sheetData sheetId="0"/>
      <sheetData sheetId="1"/>
      <sheetData sheetId="2"/>
      <sheetData sheetId="3"/>
      <sheetData sheetId="4">
        <row r="7">
          <cell r="E7">
            <v>885</v>
          </cell>
          <cell r="F7">
            <v>631</v>
          </cell>
          <cell r="G7">
            <v>558</v>
          </cell>
          <cell r="H7">
            <v>542</v>
          </cell>
          <cell r="I7">
            <v>415</v>
          </cell>
          <cell r="J7">
            <v>449</v>
          </cell>
          <cell r="K7">
            <v>515</v>
          </cell>
          <cell r="L7">
            <v>613</v>
          </cell>
          <cell r="M7">
            <v>345</v>
          </cell>
        </row>
        <row r="8">
          <cell r="E8">
            <v>750</v>
          </cell>
          <cell r="F8">
            <v>525</v>
          </cell>
          <cell r="G8">
            <v>472</v>
          </cell>
          <cell r="H8">
            <v>451</v>
          </cell>
          <cell r="I8">
            <v>400</v>
          </cell>
          <cell r="J8">
            <v>400</v>
          </cell>
          <cell r="K8">
            <v>450</v>
          </cell>
          <cell r="L8">
            <v>490</v>
          </cell>
          <cell r="M8">
            <v>340</v>
          </cell>
        </row>
        <row r="9">
          <cell r="E9">
            <v>650</v>
          </cell>
          <cell r="F9">
            <v>610</v>
          </cell>
          <cell r="G9">
            <v>580</v>
          </cell>
          <cell r="H9">
            <v>510</v>
          </cell>
          <cell r="I9">
            <v>410</v>
          </cell>
          <cell r="J9">
            <v>410</v>
          </cell>
          <cell r="K9">
            <v>480</v>
          </cell>
          <cell r="L9">
            <v>410</v>
          </cell>
          <cell r="M9">
            <v>340</v>
          </cell>
        </row>
        <row r="10">
          <cell r="E10">
            <v>825</v>
          </cell>
          <cell r="F10">
            <v>676</v>
          </cell>
          <cell r="G10">
            <v>641</v>
          </cell>
          <cell r="H10">
            <v>461</v>
          </cell>
          <cell r="I10">
            <v>399</v>
          </cell>
          <cell r="J10">
            <v>340</v>
          </cell>
          <cell r="K10">
            <v>641</v>
          </cell>
          <cell r="L10">
            <v>582</v>
          </cell>
          <cell r="M10">
            <v>428</v>
          </cell>
        </row>
        <row r="11">
          <cell r="E11">
            <v>785</v>
          </cell>
          <cell r="F11">
            <v>630</v>
          </cell>
          <cell r="G11">
            <v>613</v>
          </cell>
          <cell r="H11">
            <v>410</v>
          </cell>
          <cell r="I11">
            <v>410</v>
          </cell>
          <cell r="J11">
            <v>340</v>
          </cell>
          <cell r="K11">
            <v>566</v>
          </cell>
          <cell r="L11">
            <v>520</v>
          </cell>
          <cell r="M11">
            <v>410</v>
          </cell>
        </row>
        <row r="12">
          <cell r="E12">
            <v>840</v>
          </cell>
          <cell r="F12">
            <v>698</v>
          </cell>
          <cell r="G12">
            <v>618</v>
          </cell>
          <cell r="H12">
            <v>444</v>
          </cell>
          <cell r="I12">
            <v>383</v>
          </cell>
          <cell r="J12">
            <v>340</v>
          </cell>
          <cell r="K12">
            <v>612</v>
          </cell>
          <cell r="L12">
            <v>528</v>
          </cell>
          <cell r="M12">
            <v>396</v>
          </cell>
        </row>
        <row r="13">
          <cell r="E13">
            <v>640</v>
          </cell>
          <cell r="F13">
            <v>504</v>
          </cell>
          <cell r="G13">
            <v>457</v>
          </cell>
          <cell r="H13">
            <v>471</v>
          </cell>
          <cell r="I13">
            <v>471</v>
          </cell>
          <cell r="J13">
            <v>340</v>
          </cell>
          <cell r="K13">
            <v>547</v>
          </cell>
          <cell r="L13">
            <v>504</v>
          </cell>
          <cell r="M13">
            <v>471</v>
          </cell>
        </row>
        <row r="14">
          <cell r="E14">
            <v>621</v>
          </cell>
          <cell r="F14">
            <v>489</v>
          </cell>
          <cell r="G14">
            <v>444</v>
          </cell>
          <cell r="H14">
            <v>385</v>
          </cell>
          <cell r="I14">
            <v>385</v>
          </cell>
          <cell r="J14">
            <v>340</v>
          </cell>
          <cell r="K14">
            <v>531</v>
          </cell>
          <cell r="L14">
            <v>489</v>
          </cell>
          <cell r="M14">
            <v>385</v>
          </cell>
        </row>
        <row r="15">
          <cell r="E15">
            <v>646</v>
          </cell>
          <cell r="F15">
            <v>509</v>
          </cell>
          <cell r="G15">
            <v>462</v>
          </cell>
          <cell r="H15">
            <v>401</v>
          </cell>
          <cell r="I15">
            <v>401</v>
          </cell>
          <cell r="J15">
            <v>340</v>
          </cell>
          <cell r="K15">
            <v>553</v>
          </cell>
          <cell r="L15">
            <v>509</v>
          </cell>
          <cell r="M15">
            <v>401</v>
          </cell>
        </row>
        <row r="16">
          <cell r="E16">
            <v>808</v>
          </cell>
          <cell r="F16">
            <v>671</v>
          </cell>
          <cell r="G16">
            <v>580</v>
          </cell>
          <cell r="H16">
            <v>426</v>
          </cell>
          <cell r="I16">
            <v>397</v>
          </cell>
          <cell r="J16">
            <v>340</v>
          </cell>
          <cell r="K16">
            <v>533</v>
          </cell>
          <cell r="L16">
            <v>533</v>
          </cell>
          <cell r="M16">
            <v>397</v>
          </cell>
        </row>
        <row r="17">
          <cell r="E17">
            <v>832</v>
          </cell>
          <cell r="F17">
            <v>690</v>
          </cell>
          <cell r="G17">
            <v>596</v>
          </cell>
          <cell r="H17">
            <v>439</v>
          </cell>
          <cell r="I17">
            <v>407</v>
          </cell>
          <cell r="J17">
            <v>340</v>
          </cell>
          <cell r="K17">
            <v>548</v>
          </cell>
          <cell r="L17">
            <v>548</v>
          </cell>
          <cell r="M17">
            <v>407</v>
          </cell>
        </row>
        <row r="18">
          <cell r="E18">
            <v>646</v>
          </cell>
          <cell r="F18">
            <v>509</v>
          </cell>
          <cell r="G18">
            <v>462</v>
          </cell>
          <cell r="H18">
            <v>401</v>
          </cell>
          <cell r="I18">
            <v>401</v>
          </cell>
          <cell r="J18">
            <v>340</v>
          </cell>
          <cell r="K18">
            <v>553</v>
          </cell>
          <cell r="L18">
            <v>509</v>
          </cell>
          <cell r="M18">
            <v>401</v>
          </cell>
        </row>
        <row r="19">
          <cell r="E19">
            <v>950</v>
          </cell>
          <cell r="F19">
            <v>690</v>
          </cell>
          <cell r="G19">
            <v>550</v>
          </cell>
          <cell r="H19">
            <v>450</v>
          </cell>
          <cell r="I19">
            <v>350</v>
          </cell>
          <cell r="J19">
            <v>340</v>
          </cell>
          <cell r="K19">
            <v>430</v>
          </cell>
          <cell r="L19">
            <v>420</v>
          </cell>
          <cell r="M19">
            <v>350</v>
          </cell>
        </row>
        <row r="20">
          <cell r="E20">
            <v>960</v>
          </cell>
          <cell r="F20">
            <v>830</v>
          </cell>
          <cell r="G20">
            <v>710</v>
          </cell>
          <cell r="H20">
            <v>510</v>
          </cell>
          <cell r="I20">
            <v>360</v>
          </cell>
          <cell r="J20">
            <v>410</v>
          </cell>
          <cell r="K20">
            <v>430</v>
          </cell>
          <cell r="L20">
            <v>560</v>
          </cell>
          <cell r="M20">
            <v>360</v>
          </cell>
        </row>
        <row r="21">
          <cell r="E21">
            <v>820</v>
          </cell>
          <cell r="F21">
            <v>651</v>
          </cell>
          <cell r="G21">
            <v>535</v>
          </cell>
          <cell r="H21">
            <v>452</v>
          </cell>
          <cell r="I21">
            <v>350</v>
          </cell>
          <cell r="J21">
            <v>340</v>
          </cell>
          <cell r="K21">
            <v>462</v>
          </cell>
          <cell r="L21">
            <v>462</v>
          </cell>
          <cell r="M21">
            <v>360</v>
          </cell>
        </row>
        <row r="22">
          <cell r="E22">
            <v>905</v>
          </cell>
          <cell r="F22">
            <v>815</v>
          </cell>
          <cell r="G22">
            <v>590</v>
          </cell>
          <cell r="H22">
            <v>480</v>
          </cell>
          <cell r="I22">
            <v>440</v>
          </cell>
          <cell r="J22">
            <v>340</v>
          </cell>
          <cell r="K22">
            <v>440</v>
          </cell>
          <cell r="L22">
            <v>440</v>
          </cell>
          <cell r="M22">
            <v>360</v>
          </cell>
        </row>
        <row r="23">
          <cell r="E23">
            <v>978</v>
          </cell>
          <cell r="F23">
            <v>645</v>
          </cell>
          <cell r="G23">
            <v>520</v>
          </cell>
          <cell r="H23">
            <v>490</v>
          </cell>
          <cell r="I23">
            <v>450</v>
          </cell>
          <cell r="J23">
            <v>340</v>
          </cell>
          <cell r="K23">
            <v>450</v>
          </cell>
          <cell r="L23">
            <v>450</v>
          </cell>
          <cell r="M23">
            <v>367</v>
          </cell>
        </row>
        <row r="24">
          <cell r="E24">
            <v>1050</v>
          </cell>
          <cell r="F24">
            <v>940</v>
          </cell>
          <cell r="G24">
            <v>815</v>
          </cell>
          <cell r="H24">
            <v>440</v>
          </cell>
          <cell r="I24">
            <v>360</v>
          </cell>
          <cell r="J24">
            <v>340</v>
          </cell>
          <cell r="K24">
            <v>520</v>
          </cell>
          <cell r="L24">
            <v>640</v>
          </cell>
          <cell r="M24">
            <v>360</v>
          </cell>
        </row>
        <row r="25">
          <cell r="E25">
            <v>800</v>
          </cell>
          <cell r="F25">
            <v>560</v>
          </cell>
          <cell r="G25">
            <v>560</v>
          </cell>
          <cell r="H25">
            <v>440</v>
          </cell>
          <cell r="I25">
            <v>360</v>
          </cell>
          <cell r="J25">
            <v>342</v>
          </cell>
          <cell r="K25">
            <v>450</v>
          </cell>
          <cell r="L25">
            <v>505</v>
          </cell>
          <cell r="M25">
            <v>410</v>
          </cell>
        </row>
        <row r="26">
          <cell r="E26">
            <v>1100</v>
          </cell>
          <cell r="F26">
            <v>900</v>
          </cell>
          <cell r="G26">
            <v>830</v>
          </cell>
          <cell r="H26">
            <v>590</v>
          </cell>
          <cell r="I26">
            <v>350</v>
          </cell>
          <cell r="J26">
            <v>340</v>
          </cell>
          <cell r="K26">
            <v>580</v>
          </cell>
          <cell r="L26">
            <v>610</v>
          </cell>
          <cell r="M26">
            <v>370</v>
          </cell>
        </row>
        <row r="27">
          <cell r="E27">
            <v>990</v>
          </cell>
          <cell r="F27">
            <v>900</v>
          </cell>
          <cell r="G27">
            <v>800</v>
          </cell>
          <cell r="H27">
            <v>590</v>
          </cell>
          <cell r="I27">
            <v>360</v>
          </cell>
          <cell r="J27">
            <v>420</v>
          </cell>
          <cell r="K27">
            <v>610</v>
          </cell>
          <cell r="L27">
            <v>610</v>
          </cell>
          <cell r="M27">
            <v>370</v>
          </cell>
        </row>
        <row r="28">
          <cell r="E28">
            <v>748</v>
          </cell>
          <cell r="F28">
            <v>582</v>
          </cell>
          <cell r="G28">
            <v>499</v>
          </cell>
          <cell r="H28">
            <v>340</v>
          </cell>
          <cell r="I28">
            <v>340</v>
          </cell>
          <cell r="J28">
            <v>340</v>
          </cell>
          <cell r="K28">
            <v>340</v>
          </cell>
          <cell r="L28">
            <v>394</v>
          </cell>
          <cell r="M28">
            <v>340</v>
          </cell>
        </row>
        <row r="29">
          <cell r="E29">
            <v>790</v>
          </cell>
          <cell r="F29">
            <v>670</v>
          </cell>
          <cell r="G29">
            <v>590</v>
          </cell>
          <cell r="H29">
            <v>433</v>
          </cell>
          <cell r="I29">
            <v>407</v>
          </cell>
          <cell r="J29">
            <v>340</v>
          </cell>
          <cell r="K29">
            <v>490</v>
          </cell>
          <cell r="L29">
            <v>465</v>
          </cell>
          <cell r="M29">
            <v>418</v>
          </cell>
        </row>
        <row r="30">
          <cell r="E30">
            <v>900</v>
          </cell>
          <cell r="F30">
            <v>760</v>
          </cell>
          <cell r="G30">
            <v>690</v>
          </cell>
          <cell r="H30">
            <v>485</v>
          </cell>
          <cell r="I30">
            <v>340</v>
          </cell>
          <cell r="J30">
            <v>340</v>
          </cell>
          <cell r="K30">
            <v>450</v>
          </cell>
          <cell r="L30">
            <v>465</v>
          </cell>
          <cell r="M30">
            <v>360</v>
          </cell>
        </row>
        <row r="31">
          <cell r="E31">
            <v>890</v>
          </cell>
          <cell r="F31">
            <v>867</v>
          </cell>
          <cell r="G31">
            <v>608</v>
          </cell>
          <cell r="H31">
            <v>479</v>
          </cell>
          <cell r="I31">
            <v>391</v>
          </cell>
          <cell r="J31">
            <v>340</v>
          </cell>
          <cell r="K31">
            <v>412</v>
          </cell>
          <cell r="L31">
            <v>479</v>
          </cell>
          <cell r="M31">
            <v>340</v>
          </cell>
        </row>
        <row r="32">
          <cell r="E32">
            <v>850</v>
          </cell>
          <cell r="F32">
            <v>580</v>
          </cell>
          <cell r="G32">
            <v>555</v>
          </cell>
          <cell r="H32">
            <v>445</v>
          </cell>
          <cell r="I32">
            <v>340</v>
          </cell>
          <cell r="J32">
            <v>340</v>
          </cell>
          <cell r="K32">
            <v>365</v>
          </cell>
          <cell r="L32">
            <v>360</v>
          </cell>
          <cell r="M32">
            <v>340</v>
          </cell>
        </row>
        <row r="33">
          <cell r="E33">
            <v>805</v>
          </cell>
          <cell r="F33">
            <v>598</v>
          </cell>
          <cell r="G33">
            <v>575</v>
          </cell>
          <cell r="H33">
            <v>437</v>
          </cell>
          <cell r="I33">
            <v>368</v>
          </cell>
          <cell r="J33">
            <v>345</v>
          </cell>
          <cell r="K33">
            <v>397</v>
          </cell>
          <cell r="L33">
            <v>385</v>
          </cell>
          <cell r="M33">
            <v>360</v>
          </cell>
        </row>
        <row r="34">
          <cell r="E34">
            <v>885</v>
          </cell>
          <cell r="F34">
            <v>632</v>
          </cell>
          <cell r="G34">
            <v>575</v>
          </cell>
          <cell r="H34">
            <v>506</v>
          </cell>
          <cell r="I34">
            <v>385</v>
          </cell>
          <cell r="J34">
            <v>340</v>
          </cell>
          <cell r="K34">
            <v>397</v>
          </cell>
          <cell r="L34">
            <v>397</v>
          </cell>
          <cell r="M34">
            <v>385</v>
          </cell>
        </row>
        <row r="35">
          <cell r="E35">
            <v>780</v>
          </cell>
          <cell r="F35">
            <v>530</v>
          </cell>
          <cell r="G35">
            <v>515</v>
          </cell>
          <cell r="H35">
            <v>425</v>
          </cell>
          <cell r="I35">
            <v>340</v>
          </cell>
          <cell r="J35">
            <v>340</v>
          </cell>
          <cell r="K35">
            <v>340</v>
          </cell>
          <cell r="L35">
            <v>340</v>
          </cell>
          <cell r="M35">
            <v>340</v>
          </cell>
        </row>
        <row r="36">
          <cell r="E36">
            <v>520</v>
          </cell>
          <cell r="F36">
            <v>410</v>
          </cell>
          <cell r="G36">
            <v>370</v>
          </cell>
          <cell r="H36">
            <v>340</v>
          </cell>
          <cell r="I36">
            <v>340</v>
          </cell>
          <cell r="J36">
            <v>340</v>
          </cell>
          <cell r="K36">
            <v>340</v>
          </cell>
          <cell r="L36">
            <v>340</v>
          </cell>
          <cell r="M36">
            <v>340</v>
          </cell>
        </row>
        <row r="37">
          <cell r="E37">
            <v>780</v>
          </cell>
          <cell r="F37">
            <v>580</v>
          </cell>
          <cell r="G37">
            <v>520</v>
          </cell>
          <cell r="H37">
            <v>370</v>
          </cell>
          <cell r="I37">
            <v>340</v>
          </cell>
          <cell r="J37">
            <v>340</v>
          </cell>
          <cell r="K37">
            <v>460</v>
          </cell>
          <cell r="L37">
            <v>380</v>
          </cell>
          <cell r="M37">
            <v>340</v>
          </cell>
        </row>
        <row r="38">
          <cell r="E38">
            <v>434</v>
          </cell>
          <cell r="F38">
            <v>391</v>
          </cell>
          <cell r="G38">
            <v>369</v>
          </cell>
          <cell r="H38">
            <v>340</v>
          </cell>
          <cell r="I38">
            <v>340</v>
          </cell>
          <cell r="J38">
            <v>340</v>
          </cell>
          <cell r="K38">
            <v>348</v>
          </cell>
          <cell r="L38">
            <v>340</v>
          </cell>
          <cell r="M38">
            <v>340</v>
          </cell>
        </row>
        <row r="39">
          <cell r="E39">
            <v>1518</v>
          </cell>
          <cell r="F39">
            <v>1128</v>
          </cell>
          <cell r="G39">
            <v>890</v>
          </cell>
          <cell r="H39">
            <v>651</v>
          </cell>
          <cell r="I39">
            <v>760</v>
          </cell>
          <cell r="J39">
            <v>340</v>
          </cell>
          <cell r="K39">
            <v>825</v>
          </cell>
          <cell r="L39">
            <v>833</v>
          </cell>
          <cell r="M39">
            <v>479</v>
          </cell>
        </row>
        <row r="40">
          <cell r="E40">
            <v>749</v>
          </cell>
          <cell r="F40">
            <v>585</v>
          </cell>
          <cell r="G40">
            <v>428</v>
          </cell>
          <cell r="H40">
            <v>343</v>
          </cell>
          <cell r="I40">
            <v>340</v>
          </cell>
          <cell r="J40">
            <v>340</v>
          </cell>
          <cell r="K40">
            <v>421</v>
          </cell>
          <cell r="L40">
            <v>407</v>
          </cell>
          <cell r="M40">
            <v>340</v>
          </cell>
        </row>
        <row r="41">
          <cell r="E41">
            <v>749</v>
          </cell>
          <cell r="F41">
            <v>585</v>
          </cell>
          <cell r="G41">
            <v>428</v>
          </cell>
          <cell r="H41">
            <v>343</v>
          </cell>
          <cell r="I41">
            <v>340</v>
          </cell>
          <cell r="J41">
            <v>340</v>
          </cell>
          <cell r="K41">
            <v>421</v>
          </cell>
          <cell r="L41">
            <v>407</v>
          </cell>
          <cell r="M41">
            <v>340</v>
          </cell>
        </row>
        <row r="42">
          <cell r="E42">
            <v>529</v>
          </cell>
          <cell r="F42">
            <v>371</v>
          </cell>
          <cell r="G42">
            <v>350</v>
          </cell>
          <cell r="H42">
            <v>340</v>
          </cell>
          <cell r="I42">
            <v>340</v>
          </cell>
          <cell r="J42">
            <v>340</v>
          </cell>
          <cell r="K42">
            <v>371</v>
          </cell>
          <cell r="L42">
            <v>340</v>
          </cell>
          <cell r="M42">
            <v>340</v>
          </cell>
        </row>
        <row r="43">
          <cell r="E43">
            <v>624</v>
          </cell>
          <cell r="F43">
            <v>491</v>
          </cell>
          <cell r="G43">
            <v>446</v>
          </cell>
          <cell r="H43">
            <v>387</v>
          </cell>
          <cell r="I43">
            <v>349</v>
          </cell>
          <cell r="J43">
            <v>340</v>
          </cell>
          <cell r="K43">
            <v>491</v>
          </cell>
          <cell r="L43">
            <v>450</v>
          </cell>
          <cell r="M43">
            <v>354</v>
          </cell>
        </row>
        <row r="44">
          <cell r="E44">
            <v>750</v>
          </cell>
          <cell r="F44">
            <v>520</v>
          </cell>
          <cell r="G44">
            <v>490</v>
          </cell>
          <cell r="H44">
            <v>340</v>
          </cell>
          <cell r="I44">
            <v>340</v>
          </cell>
          <cell r="J44">
            <v>340</v>
          </cell>
          <cell r="K44">
            <v>450</v>
          </cell>
          <cell r="L44">
            <v>450</v>
          </cell>
          <cell r="M44">
            <v>340</v>
          </cell>
        </row>
        <row r="45">
          <cell r="E45">
            <v>740</v>
          </cell>
          <cell r="F45">
            <v>500</v>
          </cell>
          <cell r="G45">
            <v>480</v>
          </cell>
          <cell r="H45">
            <v>345</v>
          </cell>
          <cell r="I45">
            <v>340</v>
          </cell>
          <cell r="J45">
            <v>340</v>
          </cell>
          <cell r="K45">
            <v>400</v>
          </cell>
          <cell r="L45">
            <v>430</v>
          </cell>
          <cell r="M45">
            <v>340</v>
          </cell>
        </row>
        <row r="46">
          <cell r="E46">
            <v>700</v>
          </cell>
          <cell r="F46">
            <v>460</v>
          </cell>
          <cell r="G46">
            <v>440</v>
          </cell>
          <cell r="H46">
            <v>345</v>
          </cell>
          <cell r="I46">
            <v>340</v>
          </cell>
          <cell r="J46">
            <v>340</v>
          </cell>
          <cell r="K46">
            <v>390</v>
          </cell>
          <cell r="L46">
            <v>390</v>
          </cell>
          <cell r="M46">
            <v>340</v>
          </cell>
        </row>
        <row r="47">
          <cell r="E47">
            <v>660</v>
          </cell>
          <cell r="F47">
            <v>550</v>
          </cell>
          <cell r="G47">
            <v>470</v>
          </cell>
          <cell r="H47">
            <v>340</v>
          </cell>
          <cell r="I47">
            <v>340</v>
          </cell>
          <cell r="J47">
            <v>340</v>
          </cell>
          <cell r="K47">
            <v>430</v>
          </cell>
          <cell r="L47">
            <v>430</v>
          </cell>
          <cell r="M47">
            <v>340</v>
          </cell>
        </row>
        <row r="48">
          <cell r="E48">
            <v>650</v>
          </cell>
          <cell r="F48">
            <v>540</v>
          </cell>
          <cell r="G48">
            <v>470</v>
          </cell>
          <cell r="H48">
            <v>340</v>
          </cell>
          <cell r="I48">
            <v>340</v>
          </cell>
          <cell r="J48">
            <v>340</v>
          </cell>
          <cell r="K48">
            <v>430</v>
          </cell>
          <cell r="L48">
            <v>430</v>
          </cell>
          <cell r="M48">
            <v>340</v>
          </cell>
        </row>
        <row r="49">
          <cell r="E49">
            <v>800</v>
          </cell>
          <cell r="F49">
            <v>530</v>
          </cell>
          <cell r="G49">
            <v>480</v>
          </cell>
          <cell r="H49">
            <v>360</v>
          </cell>
          <cell r="I49">
            <v>340</v>
          </cell>
          <cell r="J49">
            <v>340</v>
          </cell>
          <cell r="K49">
            <v>470</v>
          </cell>
          <cell r="L49">
            <v>460</v>
          </cell>
          <cell r="M49">
            <v>340</v>
          </cell>
        </row>
        <row r="50">
          <cell r="E50">
            <v>920</v>
          </cell>
          <cell r="F50">
            <v>580</v>
          </cell>
          <cell r="G50">
            <v>580</v>
          </cell>
          <cell r="H50">
            <v>470</v>
          </cell>
          <cell r="I50">
            <v>340</v>
          </cell>
          <cell r="J50">
            <v>340</v>
          </cell>
          <cell r="K50">
            <v>500</v>
          </cell>
          <cell r="L50">
            <v>490</v>
          </cell>
          <cell r="M50">
            <v>340</v>
          </cell>
        </row>
        <row r="51">
          <cell r="E51">
            <v>930</v>
          </cell>
          <cell r="F51">
            <v>600</v>
          </cell>
          <cell r="G51">
            <v>540</v>
          </cell>
          <cell r="H51">
            <v>360</v>
          </cell>
          <cell r="I51">
            <v>340</v>
          </cell>
          <cell r="J51">
            <v>340</v>
          </cell>
          <cell r="K51">
            <v>540</v>
          </cell>
          <cell r="L51">
            <v>440</v>
          </cell>
          <cell r="M51">
            <v>340</v>
          </cell>
        </row>
        <row r="52">
          <cell r="E52">
            <v>520</v>
          </cell>
          <cell r="F52">
            <v>405</v>
          </cell>
          <cell r="G52">
            <v>340</v>
          </cell>
          <cell r="H52">
            <v>340</v>
          </cell>
          <cell r="I52">
            <v>340</v>
          </cell>
          <cell r="J52">
            <v>340</v>
          </cell>
          <cell r="K52">
            <v>340</v>
          </cell>
          <cell r="L52">
            <v>340</v>
          </cell>
          <cell r="M52">
            <v>340</v>
          </cell>
        </row>
        <row r="53">
          <cell r="E53">
            <v>608</v>
          </cell>
          <cell r="F53">
            <v>412</v>
          </cell>
          <cell r="G53">
            <v>391</v>
          </cell>
          <cell r="H53">
            <v>340</v>
          </cell>
          <cell r="I53">
            <v>340</v>
          </cell>
          <cell r="J53">
            <v>340</v>
          </cell>
          <cell r="K53">
            <v>340</v>
          </cell>
          <cell r="L53">
            <v>348</v>
          </cell>
          <cell r="M53">
            <v>340</v>
          </cell>
        </row>
        <row r="54">
          <cell r="E54">
            <v>800</v>
          </cell>
          <cell r="F54">
            <v>600</v>
          </cell>
          <cell r="G54">
            <v>350</v>
          </cell>
          <cell r="H54">
            <v>350</v>
          </cell>
          <cell r="I54">
            <v>350</v>
          </cell>
          <cell r="J54">
            <v>340</v>
          </cell>
          <cell r="K54">
            <v>400</v>
          </cell>
          <cell r="L54">
            <v>450</v>
          </cell>
          <cell r="M54">
            <v>340</v>
          </cell>
        </row>
        <row r="55">
          <cell r="E55">
            <v>930</v>
          </cell>
          <cell r="F55">
            <v>730</v>
          </cell>
          <cell r="G55">
            <v>690</v>
          </cell>
          <cell r="H55">
            <v>400</v>
          </cell>
          <cell r="I55">
            <v>350</v>
          </cell>
          <cell r="J55">
            <v>340</v>
          </cell>
          <cell r="K55">
            <v>580</v>
          </cell>
          <cell r="L55">
            <v>550</v>
          </cell>
          <cell r="M55">
            <v>350</v>
          </cell>
        </row>
        <row r="56">
          <cell r="E56">
            <v>1258</v>
          </cell>
          <cell r="F56">
            <v>867</v>
          </cell>
          <cell r="G56">
            <v>825</v>
          </cell>
          <cell r="H56">
            <v>500</v>
          </cell>
          <cell r="I56">
            <v>434</v>
          </cell>
          <cell r="J56">
            <v>340</v>
          </cell>
          <cell r="K56">
            <v>603</v>
          </cell>
          <cell r="L56">
            <v>664</v>
          </cell>
          <cell r="M56">
            <v>434</v>
          </cell>
        </row>
        <row r="57">
          <cell r="E57">
            <v>820</v>
          </cell>
          <cell r="F57">
            <v>625</v>
          </cell>
          <cell r="G57">
            <v>595</v>
          </cell>
          <cell r="H57">
            <v>370</v>
          </cell>
          <cell r="I57">
            <v>345</v>
          </cell>
          <cell r="J57">
            <v>340</v>
          </cell>
          <cell r="K57">
            <v>445</v>
          </cell>
          <cell r="L57">
            <v>495</v>
          </cell>
          <cell r="M57">
            <v>345</v>
          </cell>
        </row>
        <row r="58">
          <cell r="E58">
            <v>704</v>
          </cell>
          <cell r="F58">
            <v>640</v>
          </cell>
          <cell r="G58">
            <v>576</v>
          </cell>
          <cell r="H58">
            <v>416</v>
          </cell>
          <cell r="I58">
            <v>384</v>
          </cell>
          <cell r="J58">
            <v>340</v>
          </cell>
          <cell r="K58">
            <v>480</v>
          </cell>
          <cell r="L58">
            <v>416</v>
          </cell>
          <cell r="M58">
            <v>352</v>
          </cell>
        </row>
        <row r="59">
          <cell r="E59">
            <v>716</v>
          </cell>
          <cell r="F59">
            <v>434</v>
          </cell>
          <cell r="G59">
            <v>421</v>
          </cell>
          <cell r="H59">
            <v>340</v>
          </cell>
          <cell r="I59">
            <v>340</v>
          </cell>
          <cell r="J59">
            <v>340</v>
          </cell>
          <cell r="K59">
            <v>381</v>
          </cell>
          <cell r="L59">
            <v>348</v>
          </cell>
          <cell r="M59">
            <v>340</v>
          </cell>
        </row>
        <row r="60">
          <cell r="E60">
            <v>945</v>
          </cell>
          <cell r="F60">
            <v>780</v>
          </cell>
          <cell r="G60">
            <v>700</v>
          </cell>
          <cell r="H60">
            <v>550</v>
          </cell>
          <cell r="I60">
            <v>525</v>
          </cell>
          <cell r="J60">
            <v>340</v>
          </cell>
          <cell r="K60">
            <v>590</v>
          </cell>
          <cell r="L60">
            <v>550</v>
          </cell>
          <cell r="M60">
            <v>535</v>
          </cell>
        </row>
        <row r="61">
          <cell r="E61">
            <v>720</v>
          </cell>
          <cell r="F61">
            <v>590</v>
          </cell>
          <cell r="G61">
            <v>560</v>
          </cell>
          <cell r="H61">
            <v>350</v>
          </cell>
          <cell r="I61">
            <v>340</v>
          </cell>
          <cell r="J61">
            <v>340</v>
          </cell>
          <cell r="K61">
            <v>540</v>
          </cell>
          <cell r="L61">
            <v>540</v>
          </cell>
          <cell r="M61">
            <v>340</v>
          </cell>
        </row>
        <row r="62">
          <cell r="E62">
            <v>825</v>
          </cell>
          <cell r="F62">
            <v>650</v>
          </cell>
          <cell r="G62">
            <v>590</v>
          </cell>
          <cell r="H62">
            <v>425</v>
          </cell>
          <cell r="I62">
            <v>340</v>
          </cell>
          <cell r="J62">
            <v>340</v>
          </cell>
          <cell r="K62">
            <v>590</v>
          </cell>
          <cell r="L62">
            <v>590</v>
          </cell>
          <cell r="M62">
            <v>340</v>
          </cell>
        </row>
        <row r="63">
          <cell r="E63">
            <v>650</v>
          </cell>
          <cell r="F63">
            <v>525</v>
          </cell>
          <cell r="G63">
            <v>495</v>
          </cell>
          <cell r="H63">
            <v>345</v>
          </cell>
          <cell r="I63">
            <v>340</v>
          </cell>
          <cell r="J63">
            <v>340</v>
          </cell>
          <cell r="K63">
            <v>365</v>
          </cell>
          <cell r="L63">
            <v>420</v>
          </cell>
          <cell r="M63">
            <v>340</v>
          </cell>
        </row>
        <row r="64">
          <cell r="E64">
            <v>1050</v>
          </cell>
          <cell r="F64">
            <v>910</v>
          </cell>
          <cell r="G64">
            <v>800</v>
          </cell>
          <cell r="H64">
            <v>565</v>
          </cell>
          <cell r="I64">
            <v>470</v>
          </cell>
          <cell r="J64">
            <v>387</v>
          </cell>
          <cell r="K64">
            <v>525</v>
          </cell>
          <cell r="L64">
            <v>515</v>
          </cell>
          <cell r="M64">
            <v>420</v>
          </cell>
        </row>
        <row r="65">
          <cell r="E65">
            <v>794</v>
          </cell>
          <cell r="F65">
            <v>504</v>
          </cell>
          <cell r="G65">
            <v>421</v>
          </cell>
          <cell r="H65">
            <v>340</v>
          </cell>
          <cell r="I65">
            <v>340</v>
          </cell>
          <cell r="J65">
            <v>340</v>
          </cell>
          <cell r="K65">
            <v>340</v>
          </cell>
          <cell r="L65">
            <v>393</v>
          </cell>
          <cell r="M65">
            <v>340</v>
          </cell>
        </row>
        <row r="66">
          <cell r="E66">
            <v>905</v>
          </cell>
          <cell r="F66">
            <v>780</v>
          </cell>
          <cell r="G66">
            <v>610</v>
          </cell>
          <cell r="H66">
            <v>495</v>
          </cell>
          <cell r="I66">
            <v>440</v>
          </cell>
          <cell r="J66">
            <v>340</v>
          </cell>
          <cell r="K66">
            <v>530</v>
          </cell>
          <cell r="L66">
            <v>520</v>
          </cell>
          <cell r="M66">
            <v>390</v>
          </cell>
        </row>
        <row r="67">
          <cell r="E67">
            <v>858</v>
          </cell>
          <cell r="F67">
            <v>761</v>
          </cell>
          <cell r="G67">
            <v>625</v>
          </cell>
          <cell r="H67">
            <v>400</v>
          </cell>
          <cell r="I67">
            <v>400</v>
          </cell>
          <cell r="J67">
            <v>341</v>
          </cell>
          <cell r="K67">
            <v>440</v>
          </cell>
          <cell r="L67">
            <v>520</v>
          </cell>
          <cell r="M67">
            <v>400</v>
          </cell>
        </row>
        <row r="68">
          <cell r="E68">
            <v>727</v>
          </cell>
          <cell r="F68">
            <v>560</v>
          </cell>
          <cell r="G68">
            <v>496</v>
          </cell>
          <cell r="H68">
            <v>340</v>
          </cell>
          <cell r="I68">
            <v>340</v>
          </cell>
          <cell r="J68">
            <v>340</v>
          </cell>
          <cell r="K68">
            <v>414</v>
          </cell>
          <cell r="L68">
            <v>414</v>
          </cell>
          <cell r="M68">
            <v>340</v>
          </cell>
        </row>
        <row r="69">
          <cell r="E69">
            <v>870</v>
          </cell>
          <cell r="F69">
            <v>795</v>
          </cell>
          <cell r="G69">
            <v>679</v>
          </cell>
          <cell r="H69">
            <v>432</v>
          </cell>
          <cell r="I69">
            <v>382</v>
          </cell>
          <cell r="J69">
            <v>340</v>
          </cell>
          <cell r="K69">
            <v>440</v>
          </cell>
          <cell r="L69">
            <v>489</v>
          </cell>
          <cell r="M69">
            <v>382</v>
          </cell>
        </row>
        <row r="70">
          <cell r="E70">
            <v>960</v>
          </cell>
          <cell r="F70">
            <v>882</v>
          </cell>
          <cell r="G70">
            <v>720</v>
          </cell>
          <cell r="H70">
            <v>447</v>
          </cell>
          <cell r="I70">
            <v>458</v>
          </cell>
          <cell r="J70">
            <v>340</v>
          </cell>
          <cell r="K70">
            <v>466</v>
          </cell>
          <cell r="L70">
            <v>518</v>
          </cell>
          <cell r="M70">
            <v>405</v>
          </cell>
        </row>
        <row r="71">
          <cell r="E71">
            <v>902</v>
          </cell>
          <cell r="F71">
            <v>846</v>
          </cell>
          <cell r="G71">
            <v>680</v>
          </cell>
          <cell r="H71">
            <v>415</v>
          </cell>
          <cell r="I71">
            <v>415</v>
          </cell>
          <cell r="J71">
            <v>340</v>
          </cell>
          <cell r="K71">
            <v>480</v>
          </cell>
          <cell r="L71">
            <v>415</v>
          </cell>
          <cell r="M71">
            <v>415</v>
          </cell>
        </row>
        <row r="72">
          <cell r="E72">
            <v>445</v>
          </cell>
          <cell r="F72">
            <v>440</v>
          </cell>
          <cell r="G72">
            <v>380</v>
          </cell>
          <cell r="H72">
            <v>340</v>
          </cell>
          <cell r="I72">
            <v>340</v>
          </cell>
          <cell r="J72">
            <v>340</v>
          </cell>
          <cell r="K72">
            <v>350</v>
          </cell>
          <cell r="L72">
            <v>340</v>
          </cell>
          <cell r="M72">
            <v>340</v>
          </cell>
        </row>
        <row r="73">
          <cell r="E73">
            <v>803</v>
          </cell>
          <cell r="F73">
            <v>703</v>
          </cell>
          <cell r="G73">
            <v>603</v>
          </cell>
          <cell r="H73">
            <v>462</v>
          </cell>
          <cell r="I73">
            <v>462</v>
          </cell>
          <cell r="J73">
            <v>340</v>
          </cell>
          <cell r="K73">
            <v>504</v>
          </cell>
          <cell r="L73">
            <v>504</v>
          </cell>
          <cell r="M73">
            <v>401</v>
          </cell>
        </row>
        <row r="74">
          <cell r="E74">
            <v>1367</v>
          </cell>
          <cell r="F74">
            <v>867</v>
          </cell>
          <cell r="G74">
            <v>651</v>
          </cell>
          <cell r="H74">
            <v>479</v>
          </cell>
          <cell r="I74">
            <v>348</v>
          </cell>
          <cell r="J74">
            <v>340</v>
          </cell>
          <cell r="K74">
            <v>391</v>
          </cell>
          <cell r="L74">
            <v>500</v>
          </cell>
          <cell r="M74">
            <v>340</v>
          </cell>
        </row>
        <row r="75">
          <cell r="E75">
            <v>867</v>
          </cell>
          <cell r="F75">
            <v>564</v>
          </cell>
          <cell r="G75">
            <v>455</v>
          </cell>
          <cell r="H75">
            <v>340</v>
          </cell>
          <cell r="I75">
            <v>340</v>
          </cell>
          <cell r="J75">
            <v>340</v>
          </cell>
          <cell r="K75">
            <v>348</v>
          </cell>
          <cell r="L75">
            <v>369</v>
          </cell>
          <cell r="M75">
            <v>340</v>
          </cell>
        </row>
        <row r="76">
          <cell r="E76">
            <v>730</v>
          </cell>
          <cell r="F76">
            <v>510</v>
          </cell>
          <cell r="G76">
            <v>420</v>
          </cell>
          <cell r="H76">
            <v>340</v>
          </cell>
          <cell r="I76">
            <v>340</v>
          </cell>
          <cell r="J76">
            <v>340</v>
          </cell>
          <cell r="K76">
            <v>340</v>
          </cell>
          <cell r="L76">
            <v>340</v>
          </cell>
          <cell r="M76">
            <v>340</v>
          </cell>
        </row>
        <row r="77">
          <cell r="E77">
            <v>580</v>
          </cell>
          <cell r="F77">
            <v>416</v>
          </cell>
          <cell r="G77">
            <v>371</v>
          </cell>
          <cell r="H77">
            <v>348</v>
          </cell>
          <cell r="I77">
            <v>340</v>
          </cell>
          <cell r="J77">
            <v>340</v>
          </cell>
          <cell r="K77">
            <v>340</v>
          </cell>
          <cell r="L77">
            <v>340</v>
          </cell>
          <cell r="M77">
            <v>340</v>
          </cell>
        </row>
        <row r="78">
          <cell r="E78">
            <v>428</v>
          </cell>
          <cell r="F78">
            <v>340</v>
          </cell>
          <cell r="G78">
            <v>340</v>
          </cell>
          <cell r="H78">
            <v>340</v>
          </cell>
          <cell r="I78">
            <v>340</v>
          </cell>
          <cell r="J78">
            <v>340</v>
          </cell>
          <cell r="K78">
            <v>340</v>
          </cell>
          <cell r="L78">
            <v>340</v>
          </cell>
          <cell r="M78">
            <v>340</v>
          </cell>
        </row>
        <row r="79">
          <cell r="E79">
            <v>590</v>
          </cell>
          <cell r="F79">
            <v>496</v>
          </cell>
          <cell r="G79">
            <v>416</v>
          </cell>
          <cell r="H79">
            <v>340</v>
          </cell>
          <cell r="I79">
            <v>340</v>
          </cell>
          <cell r="J79">
            <v>340</v>
          </cell>
          <cell r="K79">
            <v>340</v>
          </cell>
          <cell r="L79">
            <v>340</v>
          </cell>
          <cell r="M79">
            <v>340</v>
          </cell>
        </row>
        <row r="80">
          <cell r="E80">
            <v>900</v>
          </cell>
          <cell r="F80">
            <v>575</v>
          </cell>
          <cell r="G80">
            <v>370</v>
          </cell>
          <cell r="H80">
            <v>340</v>
          </cell>
          <cell r="I80">
            <v>340</v>
          </cell>
          <cell r="J80">
            <v>400</v>
          </cell>
          <cell r="K80">
            <v>340</v>
          </cell>
          <cell r="L80">
            <v>340</v>
          </cell>
          <cell r="M80">
            <v>340</v>
          </cell>
        </row>
        <row r="81">
          <cell r="E81">
            <v>1150</v>
          </cell>
          <cell r="F81">
            <v>850</v>
          </cell>
          <cell r="G81">
            <v>560</v>
          </cell>
          <cell r="H81">
            <v>450</v>
          </cell>
          <cell r="I81">
            <v>360</v>
          </cell>
          <cell r="J81">
            <v>420</v>
          </cell>
          <cell r="K81">
            <v>430</v>
          </cell>
          <cell r="L81">
            <v>430</v>
          </cell>
          <cell r="M81">
            <v>340</v>
          </cell>
        </row>
        <row r="82">
          <cell r="E82">
            <v>340</v>
          </cell>
          <cell r="F82">
            <v>340</v>
          </cell>
          <cell r="G82">
            <v>340</v>
          </cell>
          <cell r="H82">
            <v>340</v>
          </cell>
          <cell r="I82">
            <v>340</v>
          </cell>
          <cell r="J82">
            <v>340</v>
          </cell>
          <cell r="K82">
            <v>340</v>
          </cell>
          <cell r="L82">
            <v>340</v>
          </cell>
          <cell r="M82">
            <v>340</v>
          </cell>
        </row>
        <row r="83">
          <cell r="E83">
            <v>567</v>
          </cell>
          <cell r="F83">
            <v>391</v>
          </cell>
          <cell r="G83">
            <v>340</v>
          </cell>
          <cell r="H83">
            <v>340</v>
          </cell>
          <cell r="I83">
            <v>340</v>
          </cell>
          <cell r="J83">
            <v>340</v>
          </cell>
          <cell r="K83">
            <v>341</v>
          </cell>
          <cell r="L83">
            <v>340</v>
          </cell>
          <cell r="M83">
            <v>340</v>
          </cell>
        </row>
        <row r="84">
          <cell r="E84">
            <v>450</v>
          </cell>
          <cell r="F84">
            <v>370</v>
          </cell>
          <cell r="G84">
            <v>350</v>
          </cell>
          <cell r="H84">
            <v>348</v>
          </cell>
          <cell r="I84">
            <v>340</v>
          </cell>
          <cell r="J84">
            <v>340</v>
          </cell>
          <cell r="K84">
            <v>370</v>
          </cell>
          <cell r="L84">
            <v>350</v>
          </cell>
          <cell r="M84">
            <v>340</v>
          </cell>
        </row>
        <row r="85">
          <cell r="E85">
            <v>771</v>
          </cell>
          <cell r="F85">
            <v>542</v>
          </cell>
          <cell r="G85">
            <v>401</v>
          </cell>
          <cell r="H85">
            <v>340</v>
          </cell>
          <cell r="I85">
            <v>340</v>
          </cell>
          <cell r="J85">
            <v>340</v>
          </cell>
          <cell r="K85">
            <v>371</v>
          </cell>
          <cell r="L85">
            <v>340</v>
          </cell>
          <cell r="M85">
            <v>340</v>
          </cell>
        </row>
        <row r="86">
          <cell r="F86">
            <v>789</v>
          </cell>
          <cell r="G86">
            <v>508</v>
          </cell>
        </row>
        <row r="87">
          <cell r="E87">
            <v>640</v>
          </cell>
          <cell r="F87">
            <v>560</v>
          </cell>
          <cell r="G87">
            <v>500</v>
          </cell>
          <cell r="H87">
            <v>400</v>
          </cell>
          <cell r="I87">
            <v>380</v>
          </cell>
          <cell r="J87">
            <v>390</v>
          </cell>
          <cell r="K87">
            <v>400</v>
          </cell>
          <cell r="L87">
            <v>415</v>
          </cell>
          <cell r="M87">
            <v>340</v>
          </cell>
        </row>
        <row r="88">
          <cell r="E88">
            <v>600</v>
          </cell>
          <cell r="F88">
            <v>460</v>
          </cell>
          <cell r="G88">
            <v>380</v>
          </cell>
        </row>
        <row r="89">
          <cell r="E89">
            <v>950</v>
          </cell>
        </row>
        <row r="90">
          <cell r="E90">
            <v>660</v>
          </cell>
          <cell r="F90">
            <v>610</v>
          </cell>
          <cell r="G90">
            <v>600</v>
          </cell>
        </row>
        <row r="91">
          <cell r="F91">
            <v>340</v>
          </cell>
        </row>
      </sheetData>
      <sheetData sheetId="5"/>
      <sheetData sheetId="6"/>
      <sheetData sheetId="7">
        <row r="10">
          <cell r="I10">
            <v>682</v>
          </cell>
          <cell r="J10">
            <v>613</v>
          </cell>
          <cell r="K10">
            <v>580</v>
          </cell>
          <cell r="L10">
            <v>436</v>
          </cell>
          <cell r="M10">
            <v>485</v>
          </cell>
          <cell r="N10">
            <v>556</v>
          </cell>
          <cell r="O10">
            <v>662</v>
          </cell>
          <cell r="P10">
            <v>383</v>
          </cell>
        </row>
        <row r="13">
          <cell r="I13">
            <v>696</v>
          </cell>
          <cell r="J13">
            <v>660</v>
          </cell>
          <cell r="K13">
            <v>475</v>
          </cell>
          <cell r="L13">
            <v>411</v>
          </cell>
          <cell r="M13">
            <v>350</v>
          </cell>
          <cell r="N13">
            <v>660</v>
          </cell>
          <cell r="O13">
            <v>599</v>
          </cell>
          <cell r="P13">
            <v>441</v>
          </cell>
        </row>
        <row r="14">
          <cell r="I14">
            <v>649</v>
          </cell>
          <cell r="J14">
            <v>631</v>
          </cell>
          <cell r="K14">
            <v>422</v>
          </cell>
          <cell r="L14">
            <v>422</v>
          </cell>
          <cell r="M14">
            <v>350</v>
          </cell>
          <cell r="N14">
            <v>583</v>
          </cell>
          <cell r="O14">
            <v>536</v>
          </cell>
          <cell r="P14">
            <v>422</v>
          </cell>
        </row>
        <row r="15">
          <cell r="I15">
            <v>719</v>
          </cell>
          <cell r="J15">
            <v>637</v>
          </cell>
          <cell r="K15">
            <v>457</v>
          </cell>
          <cell r="L15">
            <v>394</v>
          </cell>
          <cell r="M15">
            <v>350</v>
          </cell>
          <cell r="N15">
            <v>630</v>
          </cell>
          <cell r="O15">
            <v>544</v>
          </cell>
          <cell r="P15">
            <v>408</v>
          </cell>
        </row>
        <row r="16">
          <cell r="I16">
            <v>519</v>
          </cell>
          <cell r="J16">
            <v>471</v>
          </cell>
          <cell r="K16">
            <v>485</v>
          </cell>
          <cell r="L16">
            <v>485</v>
          </cell>
          <cell r="M16">
            <v>350</v>
          </cell>
          <cell r="N16">
            <v>563</v>
          </cell>
          <cell r="O16">
            <v>519</v>
          </cell>
          <cell r="P16">
            <v>485</v>
          </cell>
        </row>
        <row r="17">
          <cell r="I17">
            <v>499</v>
          </cell>
          <cell r="J17">
            <v>453</v>
          </cell>
          <cell r="K17">
            <v>393</v>
          </cell>
          <cell r="L17">
            <v>393</v>
          </cell>
          <cell r="M17">
            <v>347</v>
          </cell>
          <cell r="N17">
            <v>542</v>
          </cell>
          <cell r="O17">
            <v>499</v>
          </cell>
          <cell r="P17">
            <v>393</v>
          </cell>
        </row>
        <row r="18">
          <cell r="I18">
            <v>522</v>
          </cell>
          <cell r="J18">
            <v>474</v>
          </cell>
          <cell r="K18">
            <v>411</v>
          </cell>
          <cell r="L18">
            <v>411</v>
          </cell>
          <cell r="M18">
            <v>349</v>
          </cell>
          <cell r="N18">
            <v>567</v>
          </cell>
          <cell r="O18">
            <v>522</v>
          </cell>
          <cell r="P18">
            <v>411</v>
          </cell>
        </row>
        <row r="19">
          <cell r="I19">
            <v>691</v>
          </cell>
          <cell r="J19">
            <v>597</v>
          </cell>
          <cell r="K19">
            <v>439</v>
          </cell>
          <cell r="L19">
            <v>409</v>
          </cell>
          <cell r="M19">
            <v>350</v>
          </cell>
          <cell r="N19">
            <v>549</v>
          </cell>
          <cell r="O19">
            <v>549</v>
          </cell>
          <cell r="P19">
            <v>409</v>
          </cell>
        </row>
        <row r="20">
          <cell r="I20">
            <v>711</v>
          </cell>
          <cell r="J20">
            <v>614</v>
          </cell>
          <cell r="K20">
            <v>452</v>
          </cell>
          <cell r="L20">
            <v>419</v>
          </cell>
          <cell r="M20">
            <v>350</v>
          </cell>
          <cell r="N20">
            <v>564</v>
          </cell>
          <cell r="O20">
            <v>564</v>
          </cell>
          <cell r="P20">
            <v>419</v>
          </cell>
        </row>
        <row r="21">
          <cell r="I21">
            <v>524</v>
          </cell>
          <cell r="J21">
            <v>476</v>
          </cell>
          <cell r="K21">
            <v>413</v>
          </cell>
          <cell r="L21">
            <v>413</v>
          </cell>
          <cell r="M21">
            <v>350</v>
          </cell>
          <cell r="N21">
            <v>570</v>
          </cell>
          <cell r="O21">
            <v>524</v>
          </cell>
          <cell r="P21">
            <v>413</v>
          </cell>
        </row>
        <row r="23">
          <cell r="I23">
            <v>910</v>
          </cell>
          <cell r="J23">
            <v>780</v>
          </cell>
          <cell r="K23">
            <v>560</v>
          </cell>
          <cell r="L23">
            <v>380</v>
          </cell>
          <cell r="M23">
            <v>430</v>
          </cell>
          <cell r="N23">
            <v>460</v>
          </cell>
          <cell r="O23">
            <v>580</v>
          </cell>
          <cell r="P23">
            <v>390</v>
          </cell>
        </row>
        <row r="28">
          <cell r="I28">
            <v>560</v>
          </cell>
          <cell r="J28">
            <v>560</v>
          </cell>
          <cell r="K28">
            <v>440</v>
          </cell>
          <cell r="L28">
            <v>365</v>
          </cell>
          <cell r="M28">
            <v>342</v>
          </cell>
          <cell r="N28">
            <v>450</v>
          </cell>
          <cell r="O28">
            <v>505</v>
          </cell>
          <cell r="P28">
            <v>410</v>
          </cell>
        </row>
        <row r="29">
          <cell r="I29">
            <v>905</v>
          </cell>
          <cell r="J29">
            <v>840</v>
          </cell>
          <cell r="K29">
            <v>600</v>
          </cell>
          <cell r="L29">
            <v>380</v>
          </cell>
          <cell r="M29">
            <v>380</v>
          </cell>
          <cell r="N29">
            <v>590</v>
          </cell>
          <cell r="O29">
            <v>620</v>
          </cell>
          <cell r="P29">
            <v>385</v>
          </cell>
        </row>
        <row r="30">
          <cell r="I30">
            <v>900</v>
          </cell>
          <cell r="J30">
            <v>800</v>
          </cell>
          <cell r="K30">
            <v>600</v>
          </cell>
          <cell r="L30">
            <v>370</v>
          </cell>
          <cell r="M30">
            <v>430</v>
          </cell>
          <cell r="N30">
            <v>620</v>
          </cell>
          <cell r="O30">
            <v>620</v>
          </cell>
          <cell r="P30">
            <v>390</v>
          </cell>
        </row>
        <row r="32">
          <cell r="I32">
            <v>670</v>
          </cell>
          <cell r="J32">
            <v>595</v>
          </cell>
          <cell r="K32">
            <v>433</v>
          </cell>
          <cell r="L32">
            <v>420</v>
          </cell>
          <cell r="N32">
            <v>495</v>
          </cell>
          <cell r="O32">
            <v>470</v>
          </cell>
          <cell r="P32">
            <v>420</v>
          </cell>
        </row>
        <row r="39">
          <cell r="I39">
            <v>430</v>
          </cell>
          <cell r="J39">
            <v>390</v>
          </cell>
          <cell r="K39">
            <v>340</v>
          </cell>
          <cell r="L39">
            <v>340</v>
          </cell>
          <cell r="M39">
            <v>340</v>
          </cell>
          <cell r="N39">
            <v>400</v>
          </cell>
          <cell r="O39">
            <v>390</v>
          </cell>
          <cell r="P39">
            <v>340</v>
          </cell>
        </row>
        <row r="40">
          <cell r="I40">
            <v>590</v>
          </cell>
          <cell r="J40">
            <v>530</v>
          </cell>
          <cell r="K40">
            <v>380</v>
          </cell>
          <cell r="L40">
            <v>340</v>
          </cell>
          <cell r="N40">
            <v>490</v>
          </cell>
          <cell r="O40">
            <v>410</v>
          </cell>
          <cell r="P40">
            <v>340</v>
          </cell>
        </row>
        <row r="46">
          <cell r="I46">
            <v>600</v>
          </cell>
          <cell r="J46">
            <v>560</v>
          </cell>
          <cell r="K46">
            <v>350</v>
          </cell>
          <cell r="L46">
            <v>340</v>
          </cell>
          <cell r="M46">
            <v>340</v>
          </cell>
          <cell r="N46">
            <v>540</v>
          </cell>
          <cell r="O46">
            <v>540</v>
          </cell>
          <cell r="P46">
            <v>340</v>
          </cell>
        </row>
        <row r="47">
          <cell r="I47">
            <v>520</v>
          </cell>
          <cell r="J47">
            <v>500</v>
          </cell>
          <cell r="K47">
            <v>360</v>
          </cell>
          <cell r="L47">
            <v>350</v>
          </cell>
          <cell r="N47">
            <v>460</v>
          </cell>
          <cell r="O47">
            <v>460</v>
          </cell>
          <cell r="P47">
            <v>350</v>
          </cell>
        </row>
        <row r="48">
          <cell r="I48">
            <v>520</v>
          </cell>
          <cell r="J48">
            <v>500</v>
          </cell>
          <cell r="K48">
            <v>380</v>
          </cell>
          <cell r="L48">
            <v>380</v>
          </cell>
          <cell r="M48">
            <v>380</v>
          </cell>
          <cell r="N48">
            <v>420</v>
          </cell>
          <cell r="O48">
            <v>440</v>
          </cell>
          <cell r="P48">
            <v>380</v>
          </cell>
        </row>
        <row r="49">
          <cell r="I49">
            <v>480</v>
          </cell>
          <cell r="J49">
            <v>450</v>
          </cell>
          <cell r="K49">
            <v>380</v>
          </cell>
          <cell r="L49">
            <v>380</v>
          </cell>
          <cell r="M49">
            <v>380</v>
          </cell>
          <cell r="N49">
            <v>400</v>
          </cell>
          <cell r="O49">
            <v>400</v>
          </cell>
          <cell r="P49">
            <v>380</v>
          </cell>
        </row>
        <row r="50">
          <cell r="I50">
            <v>590</v>
          </cell>
          <cell r="J50">
            <v>510</v>
          </cell>
          <cell r="K50">
            <v>380</v>
          </cell>
          <cell r="L50">
            <v>380</v>
          </cell>
          <cell r="M50">
            <v>380</v>
          </cell>
          <cell r="N50">
            <v>500</v>
          </cell>
          <cell r="O50">
            <v>490</v>
          </cell>
          <cell r="P50">
            <v>380</v>
          </cell>
        </row>
        <row r="51">
          <cell r="I51">
            <v>590</v>
          </cell>
          <cell r="J51">
            <v>510</v>
          </cell>
          <cell r="K51">
            <v>380</v>
          </cell>
          <cell r="L51">
            <v>380</v>
          </cell>
          <cell r="M51">
            <v>380</v>
          </cell>
          <cell r="N51">
            <v>500</v>
          </cell>
          <cell r="O51">
            <v>490</v>
          </cell>
          <cell r="P51">
            <v>380</v>
          </cell>
        </row>
        <row r="52">
          <cell r="I52">
            <v>550</v>
          </cell>
          <cell r="J52">
            <v>500</v>
          </cell>
          <cell r="K52">
            <v>380</v>
          </cell>
          <cell r="L52">
            <v>380</v>
          </cell>
          <cell r="M52">
            <v>380</v>
          </cell>
          <cell r="N52">
            <v>480</v>
          </cell>
          <cell r="O52">
            <v>470</v>
          </cell>
          <cell r="P52">
            <v>380</v>
          </cell>
        </row>
        <row r="53">
          <cell r="I53">
            <v>600</v>
          </cell>
          <cell r="J53">
            <v>600</v>
          </cell>
          <cell r="K53">
            <v>470</v>
          </cell>
          <cell r="L53">
            <v>380</v>
          </cell>
          <cell r="M53">
            <v>380</v>
          </cell>
          <cell r="N53">
            <v>510</v>
          </cell>
          <cell r="O53">
            <v>500</v>
          </cell>
          <cell r="P53">
            <v>380</v>
          </cell>
        </row>
        <row r="54">
          <cell r="I54">
            <v>620</v>
          </cell>
          <cell r="J54">
            <v>550</v>
          </cell>
          <cell r="K54">
            <v>380</v>
          </cell>
          <cell r="L54">
            <v>380</v>
          </cell>
          <cell r="M54">
            <v>380</v>
          </cell>
          <cell r="N54">
            <v>550</v>
          </cell>
          <cell r="O54">
            <v>450</v>
          </cell>
          <cell r="P54">
            <v>380</v>
          </cell>
        </row>
        <row r="55">
          <cell r="I55">
            <v>425</v>
          </cell>
          <cell r="J55">
            <v>400</v>
          </cell>
          <cell r="K55">
            <v>350</v>
          </cell>
          <cell r="L55">
            <v>340</v>
          </cell>
          <cell r="M55">
            <v>340</v>
          </cell>
          <cell r="N55">
            <v>390</v>
          </cell>
          <cell r="O55">
            <v>390</v>
          </cell>
          <cell r="P55">
            <v>340</v>
          </cell>
        </row>
        <row r="58">
          <cell r="I58">
            <v>730</v>
          </cell>
          <cell r="J58">
            <v>690</v>
          </cell>
          <cell r="K58">
            <v>400</v>
          </cell>
          <cell r="L58">
            <v>350</v>
          </cell>
          <cell r="N58">
            <v>580</v>
          </cell>
          <cell r="O58">
            <v>550</v>
          </cell>
          <cell r="P58">
            <v>350</v>
          </cell>
        </row>
        <row r="60">
          <cell r="I60">
            <v>625</v>
          </cell>
          <cell r="J60">
            <v>595</v>
          </cell>
          <cell r="K60">
            <v>370</v>
          </cell>
          <cell r="L60">
            <v>350</v>
          </cell>
          <cell r="N60">
            <v>450</v>
          </cell>
          <cell r="O60">
            <v>500</v>
          </cell>
          <cell r="P60">
            <v>350</v>
          </cell>
        </row>
        <row r="61">
          <cell r="I61">
            <v>645</v>
          </cell>
          <cell r="J61">
            <v>580</v>
          </cell>
          <cell r="K61">
            <v>420</v>
          </cell>
          <cell r="L61">
            <v>390</v>
          </cell>
          <cell r="M61">
            <v>400</v>
          </cell>
          <cell r="N61">
            <v>485</v>
          </cell>
          <cell r="O61">
            <v>420</v>
          </cell>
          <cell r="P61">
            <v>355</v>
          </cell>
        </row>
        <row r="63">
          <cell r="I63">
            <v>790</v>
          </cell>
          <cell r="J63">
            <v>710</v>
          </cell>
          <cell r="K63">
            <v>560</v>
          </cell>
          <cell r="L63">
            <v>535</v>
          </cell>
          <cell r="N63">
            <v>600</v>
          </cell>
          <cell r="O63">
            <v>560</v>
          </cell>
          <cell r="P63">
            <v>545</v>
          </cell>
        </row>
        <row r="64">
          <cell r="I64">
            <v>600</v>
          </cell>
          <cell r="J64">
            <v>560</v>
          </cell>
          <cell r="K64">
            <v>350</v>
          </cell>
          <cell r="L64">
            <v>340</v>
          </cell>
          <cell r="M64">
            <v>340</v>
          </cell>
          <cell r="N64">
            <v>540</v>
          </cell>
          <cell r="O64">
            <v>540</v>
          </cell>
          <cell r="P64">
            <v>340</v>
          </cell>
        </row>
        <row r="65">
          <cell r="I65">
            <v>650</v>
          </cell>
          <cell r="J65">
            <v>590</v>
          </cell>
          <cell r="K65">
            <v>425</v>
          </cell>
          <cell r="L65">
            <v>340</v>
          </cell>
          <cell r="M65">
            <v>340</v>
          </cell>
          <cell r="N65">
            <v>590</v>
          </cell>
          <cell r="O65">
            <v>590</v>
          </cell>
          <cell r="P65">
            <v>340</v>
          </cell>
        </row>
        <row r="66">
          <cell r="I66">
            <v>525</v>
          </cell>
          <cell r="J66">
            <v>495</v>
          </cell>
          <cell r="K66">
            <v>345</v>
          </cell>
          <cell r="L66">
            <v>340</v>
          </cell>
          <cell r="N66">
            <v>365</v>
          </cell>
          <cell r="O66">
            <v>420</v>
          </cell>
          <cell r="P66">
            <v>340</v>
          </cell>
        </row>
        <row r="67">
          <cell r="I67">
            <v>950</v>
          </cell>
          <cell r="J67">
            <v>840</v>
          </cell>
          <cell r="K67">
            <v>590</v>
          </cell>
          <cell r="L67">
            <v>500</v>
          </cell>
          <cell r="M67">
            <v>400</v>
          </cell>
          <cell r="N67">
            <v>550</v>
          </cell>
          <cell r="O67">
            <v>540</v>
          </cell>
          <cell r="P67">
            <v>440</v>
          </cell>
        </row>
        <row r="69">
          <cell r="I69">
            <v>780</v>
          </cell>
          <cell r="J69">
            <v>610</v>
          </cell>
          <cell r="K69">
            <v>495</v>
          </cell>
          <cell r="L69">
            <v>440</v>
          </cell>
          <cell r="M69">
            <v>380</v>
          </cell>
          <cell r="N69">
            <v>550</v>
          </cell>
          <cell r="O69">
            <v>540</v>
          </cell>
          <cell r="P69">
            <v>400</v>
          </cell>
        </row>
        <row r="73">
          <cell r="I73">
            <v>988</v>
          </cell>
          <cell r="J73">
            <v>806</v>
          </cell>
          <cell r="K73">
            <v>501</v>
          </cell>
          <cell r="L73">
            <v>513</v>
          </cell>
          <cell r="M73">
            <v>381</v>
          </cell>
          <cell r="N73">
            <v>522</v>
          </cell>
          <cell r="O73">
            <v>580</v>
          </cell>
          <cell r="P73">
            <v>454</v>
          </cell>
        </row>
        <row r="75">
          <cell r="I75">
            <v>460</v>
          </cell>
          <cell r="J75">
            <v>390</v>
          </cell>
          <cell r="K75">
            <v>350</v>
          </cell>
          <cell r="L75">
            <v>345</v>
          </cell>
          <cell r="N75">
            <v>375</v>
          </cell>
          <cell r="O75">
            <v>360</v>
          </cell>
          <cell r="P75">
            <v>340</v>
          </cell>
        </row>
        <row r="90">
          <cell r="I90">
            <v>560</v>
          </cell>
          <cell r="J90">
            <v>500</v>
          </cell>
          <cell r="K90">
            <v>400</v>
          </cell>
          <cell r="L90">
            <v>380</v>
          </cell>
          <cell r="M90">
            <v>390</v>
          </cell>
          <cell r="N90">
            <v>400</v>
          </cell>
          <cell r="O90">
            <v>415</v>
          </cell>
          <cell r="P90">
            <v>340</v>
          </cell>
        </row>
      </sheetData>
      <sheetData sheetId="8">
        <row r="6">
          <cell r="F6">
            <v>503.74724764083498</v>
          </cell>
          <cell r="G6">
            <v>545.48857949671151</v>
          </cell>
        </row>
      </sheetData>
      <sheetData sheetId="9"/>
      <sheetData sheetId="10"/>
      <sheetData sheetId="11">
        <row r="3">
          <cell r="D3">
            <v>3105</v>
          </cell>
          <cell r="F3">
            <v>3725</v>
          </cell>
          <cell r="H3">
            <v>2694</v>
          </cell>
          <cell r="J3">
            <v>3982</v>
          </cell>
          <cell r="L3">
            <v>2715</v>
          </cell>
          <cell r="N3">
            <v>5542</v>
          </cell>
          <cell r="P3">
            <v>2789</v>
          </cell>
          <cell r="R3">
            <v>13214</v>
          </cell>
          <cell r="T3">
            <v>18186</v>
          </cell>
        </row>
        <row r="4">
          <cell r="D4">
            <v>847</v>
          </cell>
          <cell r="F4">
            <v>1595</v>
          </cell>
          <cell r="H4">
            <v>1691</v>
          </cell>
          <cell r="J4">
            <v>827</v>
          </cell>
          <cell r="L4">
            <v>2273</v>
          </cell>
          <cell r="N4">
            <v>1365</v>
          </cell>
          <cell r="P4">
            <v>231</v>
          </cell>
          <cell r="R4">
            <v>2028</v>
          </cell>
          <cell r="T4">
            <v>3639</v>
          </cell>
        </row>
        <row r="5">
          <cell r="D5">
            <v>21</v>
          </cell>
          <cell r="F5">
            <v>14</v>
          </cell>
          <cell r="H5">
            <v>7</v>
          </cell>
          <cell r="J5">
            <v>13</v>
          </cell>
          <cell r="L5">
            <v>13</v>
          </cell>
          <cell r="N5">
            <v>129</v>
          </cell>
          <cell r="P5">
            <v>9</v>
          </cell>
          <cell r="R5">
            <v>12</v>
          </cell>
          <cell r="T5">
            <v>65</v>
          </cell>
        </row>
        <row r="6">
          <cell r="D6">
            <v>420</v>
          </cell>
          <cell r="F6">
            <v>591</v>
          </cell>
          <cell r="H6">
            <v>907</v>
          </cell>
          <cell r="J6">
            <v>321</v>
          </cell>
          <cell r="L6">
            <v>116</v>
          </cell>
          <cell r="N6">
            <v>0</v>
          </cell>
          <cell r="P6">
            <v>3253</v>
          </cell>
          <cell r="R6">
            <v>4857</v>
          </cell>
          <cell r="T6">
            <v>1839</v>
          </cell>
        </row>
        <row r="7">
          <cell r="D7">
            <v>61</v>
          </cell>
          <cell r="F7">
            <v>100</v>
          </cell>
          <cell r="H7">
            <v>82</v>
          </cell>
          <cell r="J7">
            <v>19</v>
          </cell>
          <cell r="L7">
            <v>153</v>
          </cell>
          <cell r="N7">
            <v>1</v>
          </cell>
          <cell r="P7">
            <v>83</v>
          </cell>
          <cell r="R7">
            <v>185</v>
          </cell>
          <cell r="T7">
            <v>55</v>
          </cell>
        </row>
        <row r="8">
          <cell r="D8">
            <v>286</v>
          </cell>
          <cell r="F8">
            <v>285</v>
          </cell>
          <cell r="H8">
            <v>442</v>
          </cell>
          <cell r="J8">
            <v>139</v>
          </cell>
          <cell r="L8">
            <v>189</v>
          </cell>
          <cell r="N8">
            <v>4</v>
          </cell>
          <cell r="P8">
            <v>1500</v>
          </cell>
          <cell r="R8">
            <v>2299</v>
          </cell>
          <cell r="T8">
            <v>648</v>
          </cell>
        </row>
        <row r="9">
          <cell r="D9">
            <v>17</v>
          </cell>
          <cell r="F9">
            <v>4</v>
          </cell>
          <cell r="H9">
            <v>8</v>
          </cell>
          <cell r="J9">
            <v>5</v>
          </cell>
          <cell r="L9">
            <v>0</v>
          </cell>
          <cell r="N9">
            <v>1</v>
          </cell>
          <cell r="P9">
            <v>13</v>
          </cell>
          <cell r="R9">
            <v>52</v>
          </cell>
          <cell r="T9">
            <v>12</v>
          </cell>
        </row>
        <row r="10">
          <cell r="D10">
            <v>49</v>
          </cell>
          <cell r="F10">
            <v>28</v>
          </cell>
          <cell r="H10">
            <v>19</v>
          </cell>
          <cell r="J10">
            <v>22</v>
          </cell>
          <cell r="L10">
            <v>12</v>
          </cell>
          <cell r="N10">
            <v>0</v>
          </cell>
          <cell r="P10">
            <v>59</v>
          </cell>
          <cell r="R10">
            <v>160</v>
          </cell>
          <cell r="T10">
            <v>100</v>
          </cell>
        </row>
        <row r="11">
          <cell r="D11">
            <v>21</v>
          </cell>
          <cell r="F11">
            <v>11</v>
          </cell>
          <cell r="H11">
            <v>8</v>
          </cell>
          <cell r="J11">
            <v>12</v>
          </cell>
          <cell r="L11">
            <v>4</v>
          </cell>
          <cell r="N11">
            <v>1</v>
          </cell>
          <cell r="P11">
            <v>15</v>
          </cell>
          <cell r="R11">
            <v>77</v>
          </cell>
          <cell r="T11">
            <v>39</v>
          </cell>
        </row>
        <row r="12">
          <cell r="D12">
            <v>236</v>
          </cell>
          <cell r="F12">
            <v>112</v>
          </cell>
          <cell r="H12">
            <v>223</v>
          </cell>
          <cell r="J12">
            <v>215</v>
          </cell>
          <cell r="L12">
            <v>93</v>
          </cell>
          <cell r="N12">
            <v>4</v>
          </cell>
          <cell r="P12">
            <v>290</v>
          </cell>
          <cell r="R12">
            <v>922</v>
          </cell>
          <cell r="T12">
            <v>352</v>
          </cell>
        </row>
        <row r="13">
          <cell r="D13">
            <v>12</v>
          </cell>
          <cell r="F13">
            <v>2</v>
          </cell>
          <cell r="H13">
            <v>1</v>
          </cell>
          <cell r="J13">
            <v>3</v>
          </cell>
          <cell r="L13">
            <v>2</v>
          </cell>
          <cell r="N13">
            <v>0</v>
          </cell>
          <cell r="P13">
            <v>2</v>
          </cell>
          <cell r="R13">
            <v>20</v>
          </cell>
          <cell r="T13">
            <v>4</v>
          </cell>
        </row>
        <row r="14">
          <cell r="D14">
            <v>96</v>
          </cell>
          <cell r="F14">
            <v>69</v>
          </cell>
          <cell r="H14">
            <v>64</v>
          </cell>
          <cell r="J14">
            <v>32</v>
          </cell>
          <cell r="L14">
            <v>20</v>
          </cell>
          <cell r="N14">
            <v>1</v>
          </cell>
          <cell r="P14">
            <v>126</v>
          </cell>
          <cell r="R14">
            <v>300</v>
          </cell>
          <cell r="T14">
            <v>112</v>
          </cell>
        </row>
        <row r="15">
          <cell r="D15">
            <v>427</v>
          </cell>
          <cell r="F15">
            <v>328</v>
          </cell>
          <cell r="H15">
            <v>804</v>
          </cell>
          <cell r="J15">
            <v>1108</v>
          </cell>
          <cell r="L15">
            <v>1607</v>
          </cell>
          <cell r="N15">
            <v>85</v>
          </cell>
          <cell r="P15">
            <v>2477</v>
          </cell>
          <cell r="R15">
            <v>1942</v>
          </cell>
          <cell r="T15">
            <v>4612</v>
          </cell>
        </row>
        <row r="16">
          <cell r="D16">
            <v>115</v>
          </cell>
          <cell r="F16">
            <v>128</v>
          </cell>
          <cell r="H16">
            <v>256</v>
          </cell>
          <cell r="J16">
            <v>270</v>
          </cell>
          <cell r="L16">
            <v>184</v>
          </cell>
          <cell r="N16">
            <v>118</v>
          </cell>
          <cell r="P16">
            <v>1562</v>
          </cell>
          <cell r="R16">
            <v>377</v>
          </cell>
          <cell r="T16">
            <v>1214</v>
          </cell>
        </row>
        <row r="17">
          <cell r="D17">
            <v>293</v>
          </cell>
          <cell r="F17">
            <v>178</v>
          </cell>
          <cell r="H17">
            <v>441</v>
          </cell>
          <cell r="J17">
            <v>409</v>
          </cell>
          <cell r="L17">
            <v>249</v>
          </cell>
          <cell r="N17">
            <v>27</v>
          </cell>
          <cell r="P17">
            <v>652</v>
          </cell>
          <cell r="R17">
            <v>692</v>
          </cell>
          <cell r="T17">
            <v>2751</v>
          </cell>
        </row>
        <row r="18">
          <cell r="D18">
            <v>160</v>
          </cell>
          <cell r="F18">
            <v>98</v>
          </cell>
          <cell r="H18">
            <v>234</v>
          </cell>
          <cell r="J18">
            <v>199</v>
          </cell>
          <cell r="L18">
            <v>82</v>
          </cell>
          <cell r="N18">
            <v>10</v>
          </cell>
          <cell r="P18">
            <v>465</v>
          </cell>
          <cell r="R18">
            <v>1004</v>
          </cell>
          <cell r="T18">
            <v>808</v>
          </cell>
        </row>
        <row r="19">
          <cell r="D19">
            <v>308</v>
          </cell>
          <cell r="F19">
            <v>294</v>
          </cell>
          <cell r="H19">
            <v>611</v>
          </cell>
          <cell r="J19">
            <v>621</v>
          </cell>
          <cell r="L19">
            <v>395</v>
          </cell>
          <cell r="N19">
            <v>119</v>
          </cell>
          <cell r="P19">
            <v>1287</v>
          </cell>
          <cell r="R19">
            <v>1538</v>
          </cell>
          <cell r="T19">
            <v>2651</v>
          </cell>
        </row>
        <row r="20">
          <cell r="D20">
            <v>147</v>
          </cell>
          <cell r="F20">
            <v>143</v>
          </cell>
          <cell r="H20">
            <v>186</v>
          </cell>
          <cell r="J20">
            <v>259</v>
          </cell>
          <cell r="L20">
            <v>102</v>
          </cell>
          <cell r="N20">
            <v>0</v>
          </cell>
          <cell r="P20">
            <v>270</v>
          </cell>
          <cell r="R20">
            <v>613</v>
          </cell>
          <cell r="T20">
            <v>638</v>
          </cell>
        </row>
        <row r="21">
          <cell r="D21">
            <v>778</v>
          </cell>
          <cell r="F21">
            <v>744</v>
          </cell>
          <cell r="H21">
            <v>1309</v>
          </cell>
          <cell r="J21">
            <v>2072</v>
          </cell>
          <cell r="L21">
            <v>7831</v>
          </cell>
          <cell r="N21">
            <v>16</v>
          </cell>
          <cell r="P21">
            <v>6854</v>
          </cell>
          <cell r="R21">
            <v>4142</v>
          </cell>
          <cell r="T21">
            <v>11188</v>
          </cell>
        </row>
        <row r="22">
          <cell r="D22">
            <v>204</v>
          </cell>
          <cell r="F22">
            <v>448</v>
          </cell>
          <cell r="H22">
            <v>592</v>
          </cell>
          <cell r="J22">
            <v>293</v>
          </cell>
          <cell r="L22">
            <v>351</v>
          </cell>
          <cell r="N22">
            <v>1</v>
          </cell>
          <cell r="P22">
            <v>863</v>
          </cell>
          <cell r="R22">
            <v>1583</v>
          </cell>
          <cell r="T22">
            <v>2027</v>
          </cell>
        </row>
        <row r="23">
          <cell r="D23">
            <v>112</v>
          </cell>
          <cell r="F23">
            <v>68</v>
          </cell>
          <cell r="H23">
            <v>112</v>
          </cell>
          <cell r="J23">
            <v>137</v>
          </cell>
          <cell r="L23">
            <v>127</v>
          </cell>
          <cell r="N23">
            <v>12</v>
          </cell>
          <cell r="P23">
            <v>171</v>
          </cell>
          <cell r="R23">
            <v>347</v>
          </cell>
          <cell r="T23">
            <v>496</v>
          </cell>
        </row>
        <row r="24">
          <cell r="D24">
            <v>442</v>
          </cell>
          <cell r="F24">
            <v>357</v>
          </cell>
          <cell r="H24">
            <v>785</v>
          </cell>
          <cell r="J24">
            <v>420</v>
          </cell>
          <cell r="L24">
            <v>299</v>
          </cell>
          <cell r="N24">
            <v>48</v>
          </cell>
          <cell r="P24">
            <v>603</v>
          </cell>
          <cell r="R24">
            <v>803</v>
          </cell>
          <cell r="T24">
            <v>1691</v>
          </cell>
        </row>
        <row r="25">
          <cell r="D25">
            <v>236</v>
          </cell>
          <cell r="F25">
            <v>268</v>
          </cell>
          <cell r="H25">
            <v>923</v>
          </cell>
          <cell r="J25">
            <v>106</v>
          </cell>
          <cell r="L25">
            <v>20</v>
          </cell>
          <cell r="N25">
            <v>0</v>
          </cell>
          <cell r="P25">
            <v>168</v>
          </cell>
          <cell r="R25">
            <v>618</v>
          </cell>
          <cell r="T25">
            <v>41</v>
          </cell>
        </row>
        <row r="26">
          <cell r="D26">
            <v>357</v>
          </cell>
          <cell r="F26">
            <v>199</v>
          </cell>
          <cell r="H26">
            <v>726</v>
          </cell>
          <cell r="J26">
            <v>362</v>
          </cell>
          <cell r="L26">
            <v>438</v>
          </cell>
          <cell r="N26">
            <v>0</v>
          </cell>
          <cell r="P26">
            <v>257</v>
          </cell>
          <cell r="R26">
            <v>1050</v>
          </cell>
          <cell r="T26">
            <v>998</v>
          </cell>
        </row>
        <row r="27">
          <cell r="D27">
            <v>146</v>
          </cell>
          <cell r="F27">
            <v>183</v>
          </cell>
          <cell r="H27">
            <v>435</v>
          </cell>
          <cell r="J27">
            <v>143</v>
          </cell>
          <cell r="L27">
            <v>24</v>
          </cell>
          <cell r="N27">
            <v>0</v>
          </cell>
          <cell r="P27">
            <v>838</v>
          </cell>
          <cell r="R27">
            <v>861</v>
          </cell>
          <cell r="T27">
            <v>599</v>
          </cell>
        </row>
        <row r="28">
          <cell r="D28">
            <v>458</v>
          </cell>
          <cell r="F28">
            <v>281</v>
          </cell>
          <cell r="H28">
            <v>608</v>
          </cell>
          <cell r="J28">
            <v>507</v>
          </cell>
          <cell r="L28">
            <v>451</v>
          </cell>
          <cell r="N28">
            <v>1</v>
          </cell>
          <cell r="P28">
            <v>2184</v>
          </cell>
          <cell r="R28">
            <v>6295</v>
          </cell>
          <cell r="T28">
            <v>1756</v>
          </cell>
        </row>
        <row r="29">
          <cell r="D29">
            <v>1716</v>
          </cell>
          <cell r="F29">
            <v>1212</v>
          </cell>
          <cell r="H29">
            <v>3029</v>
          </cell>
          <cell r="J29">
            <v>2224</v>
          </cell>
          <cell r="L29">
            <v>2240</v>
          </cell>
          <cell r="N29">
            <v>11</v>
          </cell>
          <cell r="P29">
            <v>34611</v>
          </cell>
          <cell r="R29">
            <v>33313</v>
          </cell>
          <cell r="T29">
            <v>12867</v>
          </cell>
        </row>
        <row r="30">
          <cell r="D30">
            <v>276</v>
          </cell>
          <cell r="F30">
            <v>175</v>
          </cell>
          <cell r="H30">
            <v>504</v>
          </cell>
          <cell r="J30">
            <v>283</v>
          </cell>
          <cell r="L30">
            <v>112</v>
          </cell>
          <cell r="N30">
            <v>0</v>
          </cell>
          <cell r="P30">
            <v>2388</v>
          </cell>
          <cell r="R30">
            <v>3491</v>
          </cell>
          <cell r="T30">
            <v>1551</v>
          </cell>
        </row>
        <row r="31">
          <cell r="D31">
            <v>281</v>
          </cell>
          <cell r="F31">
            <v>204</v>
          </cell>
          <cell r="H31">
            <v>343</v>
          </cell>
          <cell r="J31">
            <v>369</v>
          </cell>
          <cell r="L31">
            <v>365</v>
          </cell>
          <cell r="N31">
            <v>3</v>
          </cell>
          <cell r="P31">
            <v>7143</v>
          </cell>
          <cell r="R31">
            <v>4430</v>
          </cell>
          <cell r="T31">
            <v>2625</v>
          </cell>
        </row>
        <row r="32">
          <cell r="D32">
            <v>882</v>
          </cell>
          <cell r="F32">
            <v>497</v>
          </cell>
          <cell r="H32">
            <v>712</v>
          </cell>
          <cell r="J32">
            <v>815</v>
          </cell>
          <cell r="L32">
            <v>517</v>
          </cell>
          <cell r="N32">
            <v>295</v>
          </cell>
          <cell r="P32">
            <v>3084</v>
          </cell>
          <cell r="R32">
            <v>5764</v>
          </cell>
          <cell r="T32">
            <v>4029</v>
          </cell>
        </row>
        <row r="33">
          <cell r="D33">
            <v>541</v>
          </cell>
          <cell r="F33">
            <v>450</v>
          </cell>
          <cell r="H33">
            <v>732</v>
          </cell>
          <cell r="J33">
            <v>568</v>
          </cell>
          <cell r="L33">
            <v>149</v>
          </cell>
          <cell r="N33">
            <v>3</v>
          </cell>
          <cell r="P33">
            <v>997</v>
          </cell>
          <cell r="R33">
            <v>2626</v>
          </cell>
          <cell r="T33">
            <v>2320</v>
          </cell>
        </row>
        <row r="34">
          <cell r="D34">
            <v>1937</v>
          </cell>
          <cell r="F34">
            <v>4386</v>
          </cell>
          <cell r="H34">
            <v>1993</v>
          </cell>
          <cell r="J34">
            <v>1749</v>
          </cell>
          <cell r="L34">
            <v>664</v>
          </cell>
          <cell r="N34">
            <v>4</v>
          </cell>
          <cell r="P34">
            <v>4084</v>
          </cell>
          <cell r="R34">
            <v>1095</v>
          </cell>
          <cell r="T34">
            <v>1366</v>
          </cell>
        </row>
        <row r="35">
          <cell r="D35">
            <v>200</v>
          </cell>
          <cell r="F35">
            <v>335</v>
          </cell>
          <cell r="H35">
            <v>739</v>
          </cell>
          <cell r="J35">
            <v>86</v>
          </cell>
          <cell r="L35">
            <v>9</v>
          </cell>
          <cell r="N35">
            <v>1</v>
          </cell>
          <cell r="P35">
            <v>50</v>
          </cell>
          <cell r="R35">
            <v>186</v>
          </cell>
          <cell r="T35">
            <v>70</v>
          </cell>
        </row>
        <row r="36">
          <cell r="D36">
            <v>1064</v>
          </cell>
          <cell r="F36">
            <v>1054</v>
          </cell>
          <cell r="H36">
            <v>1697</v>
          </cell>
          <cell r="J36">
            <v>942</v>
          </cell>
          <cell r="L36">
            <v>591</v>
          </cell>
          <cell r="N36">
            <v>20</v>
          </cell>
          <cell r="P36">
            <v>1401</v>
          </cell>
          <cell r="R36">
            <v>3218</v>
          </cell>
          <cell r="T36">
            <v>3353</v>
          </cell>
        </row>
        <row r="37">
          <cell r="D37">
            <v>628</v>
          </cell>
          <cell r="F37">
            <v>1446</v>
          </cell>
          <cell r="H37">
            <v>1306</v>
          </cell>
          <cell r="J37">
            <v>475</v>
          </cell>
          <cell r="L37">
            <v>261</v>
          </cell>
          <cell r="N37">
            <v>2</v>
          </cell>
          <cell r="P37">
            <v>1439</v>
          </cell>
          <cell r="R37">
            <v>2370</v>
          </cell>
          <cell r="T37">
            <v>878</v>
          </cell>
        </row>
        <row r="38">
          <cell r="D38">
            <v>1332</v>
          </cell>
          <cell r="F38">
            <v>1043</v>
          </cell>
          <cell r="H38">
            <v>1930</v>
          </cell>
          <cell r="J38">
            <v>1565</v>
          </cell>
          <cell r="L38">
            <v>705</v>
          </cell>
          <cell r="N38">
            <v>10</v>
          </cell>
          <cell r="P38">
            <v>3592</v>
          </cell>
          <cell r="R38">
            <v>10244</v>
          </cell>
          <cell r="T38">
            <v>5143</v>
          </cell>
        </row>
        <row r="39">
          <cell r="D39">
            <v>1582</v>
          </cell>
          <cell r="F39">
            <v>1287</v>
          </cell>
          <cell r="H39">
            <v>1753</v>
          </cell>
          <cell r="J39">
            <v>1195</v>
          </cell>
          <cell r="L39">
            <v>524</v>
          </cell>
          <cell r="N39">
            <v>13</v>
          </cell>
          <cell r="P39">
            <v>4194</v>
          </cell>
          <cell r="R39">
            <v>6541</v>
          </cell>
          <cell r="T39">
            <v>4465</v>
          </cell>
        </row>
        <row r="40">
          <cell r="D40">
            <v>316</v>
          </cell>
          <cell r="F40">
            <v>469</v>
          </cell>
          <cell r="H40">
            <v>562</v>
          </cell>
          <cell r="J40">
            <v>233</v>
          </cell>
          <cell r="L40">
            <v>48</v>
          </cell>
          <cell r="N40">
            <v>0</v>
          </cell>
          <cell r="P40">
            <v>1533</v>
          </cell>
          <cell r="R40">
            <v>974</v>
          </cell>
          <cell r="T40">
            <v>315</v>
          </cell>
        </row>
        <row r="41">
          <cell r="D41">
            <v>184</v>
          </cell>
          <cell r="F41">
            <v>180</v>
          </cell>
          <cell r="H41">
            <v>233</v>
          </cell>
          <cell r="J41">
            <v>150</v>
          </cell>
          <cell r="L41">
            <v>30</v>
          </cell>
          <cell r="N41">
            <v>1</v>
          </cell>
          <cell r="P41">
            <v>2261</v>
          </cell>
          <cell r="R41">
            <v>259</v>
          </cell>
          <cell r="T41">
            <v>367</v>
          </cell>
        </row>
        <row r="42">
          <cell r="D42">
            <v>3281</v>
          </cell>
          <cell r="F42">
            <v>2937</v>
          </cell>
          <cell r="H42">
            <v>3100</v>
          </cell>
          <cell r="J42">
            <v>2879</v>
          </cell>
          <cell r="L42">
            <v>1175</v>
          </cell>
          <cell r="N42">
            <v>15</v>
          </cell>
          <cell r="P42">
            <v>22537</v>
          </cell>
          <cell r="R42">
            <v>5688</v>
          </cell>
          <cell r="T42">
            <v>6774</v>
          </cell>
        </row>
        <row r="43">
          <cell r="D43">
            <v>702</v>
          </cell>
          <cell r="F43">
            <v>1084</v>
          </cell>
          <cell r="H43">
            <v>856</v>
          </cell>
          <cell r="J43">
            <v>489</v>
          </cell>
          <cell r="L43">
            <v>122</v>
          </cell>
          <cell r="N43">
            <v>2</v>
          </cell>
          <cell r="P43">
            <v>1643</v>
          </cell>
          <cell r="R43">
            <v>2543</v>
          </cell>
          <cell r="T43">
            <v>870</v>
          </cell>
        </row>
        <row r="44">
          <cell r="D44">
            <v>1115</v>
          </cell>
          <cell r="F44">
            <v>1646</v>
          </cell>
          <cell r="H44">
            <v>1838</v>
          </cell>
          <cell r="J44">
            <v>890</v>
          </cell>
          <cell r="L44">
            <v>223</v>
          </cell>
          <cell r="N44">
            <v>2</v>
          </cell>
          <cell r="P44">
            <v>4682</v>
          </cell>
          <cell r="R44">
            <v>8544</v>
          </cell>
          <cell r="T44">
            <v>2435</v>
          </cell>
        </row>
        <row r="45">
          <cell r="D45">
            <v>2327</v>
          </cell>
          <cell r="F45">
            <v>3109</v>
          </cell>
          <cell r="H45">
            <v>2493</v>
          </cell>
          <cell r="J45">
            <v>1552</v>
          </cell>
          <cell r="L45">
            <v>817</v>
          </cell>
          <cell r="N45">
            <v>3</v>
          </cell>
          <cell r="P45">
            <v>16555</v>
          </cell>
          <cell r="R45">
            <v>5105</v>
          </cell>
          <cell r="T45">
            <v>2380</v>
          </cell>
        </row>
        <row r="46">
          <cell r="D46">
            <v>62</v>
          </cell>
          <cell r="F46">
            <v>62</v>
          </cell>
          <cell r="H46">
            <v>51</v>
          </cell>
          <cell r="J46">
            <v>25</v>
          </cell>
          <cell r="L46">
            <v>2</v>
          </cell>
          <cell r="N46">
            <v>0</v>
          </cell>
          <cell r="P46">
            <v>300</v>
          </cell>
          <cell r="R46">
            <v>34</v>
          </cell>
          <cell r="T46">
            <v>57</v>
          </cell>
        </row>
        <row r="47">
          <cell r="D47">
            <v>572</v>
          </cell>
          <cell r="F47">
            <v>1045</v>
          </cell>
          <cell r="H47">
            <v>1183</v>
          </cell>
          <cell r="J47">
            <v>686</v>
          </cell>
          <cell r="L47">
            <v>165</v>
          </cell>
          <cell r="N47">
            <v>3</v>
          </cell>
          <cell r="P47">
            <v>3281</v>
          </cell>
          <cell r="R47">
            <v>5043</v>
          </cell>
          <cell r="T47">
            <v>5636</v>
          </cell>
        </row>
        <row r="48">
          <cell r="D48">
            <v>1128</v>
          </cell>
          <cell r="F48">
            <v>759</v>
          </cell>
          <cell r="H48">
            <v>1150</v>
          </cell>
          <cell r="J48">
            <v>1164</v>
          </cell>
          <cell r="L48">
            <v>994</v>
          </cell>
          <cell r="N48">
            <v>14</v>
          </cell>
          <cell r="P48">
            <v>9616</v>
          </cell>
          <cell r="R48">
            <v>2974</v>
          </cell>
          <cell r="T48">
            <v>3050</v>
          </cell>
        </row>
        <row r="49">
          <cell r="D49">
            <v>1612</v>
          </cell>
          <cell r="F49">
            <v>2076</v>
          </cell>
          <cell r="H49">
            <v>2711</v>
          </cell>
          <cell r="J49">
            <v>1393</v>
          </cell>
          <cell r="L49">
            <v>940</v>
          </cell>
          <cell r="N49">
            <v>13</v>
          </cell>
          <cell r="P49">
            <v>8632</v>
          </cell>
          <cell r="R49">
            <v>2444</v>
          </cell>
          <cell r="T49">
            <v>3290</v>
          </cell>
        </row>
        <row r="50">
          <cell r="D50">
            <v>122</v>
          </cell>
          <cell r="F50">
            <v>93</v>
          </cell>
          <cell r="H50">
            <v>704</v>
          </cell>
          <cell r="J50">
            <v>133</v>
          </cell>
          <cell r="L50">
            <v>64</v>
          </cell>
          <cell r="N50">
            <v>1</v>
          </cell>
          <cell r="P50">
            <v>230</v>
          </cell>
          <cell r="R50">
            <v>309</v>
          </cell>
          <cell r="T50">
            <v>404</v>
          </cell>
        </row>
        <row r="51">
          <cell r="D51">
            <v>1990</v>
          </cell>
          <cell r="F51">
            <v>3897</v>
          </cell>
          <cell r="H51">
            <v>6504</v>
          </cell>
          <cell r="J51">
            <v>1631</v>
          </cell>
          <cell r="L51">
            <v>486</v>
          </cell>
          <cell r="N51">
            <v>5</v>
          </cell>
          <cell r="P51">
            <v>7060</v>
          </cell>
          <cell r="R51">
            <v>1554</v>
          </cell>
          <cell r="T51">
            <v>1296</v>
          </cell>
        </row>
        <row r="52">
          <cell r="D52">
            <v>227</v>
          </cell>
          <cell r="F52">
            <v>246</v>
          </cell>
          <cell r="H52">
            <v>329</v>
          </cell>
          <cell r="J52">
            <v>121</v>
          </cell>
          <cell r="L52">
            <v>62</v>
          </cell>
          <cell r="N52">
            <v>0</v>
          </cell>
          <cell r="P52">
            <v>460</v>
          </cell>
          <cell r="R52">
            <v>325</v>
          </cell>
          <cell r="T52">
            <v>65</v>
          </cell>
        </row>
        <row r="53">
          <cell r="D53">
            <v>354</v>
          </cell>
          <cell r="F53">
            <v>469</v>
          </cell>
          <cell r="H53">
            <v>1397</v>
          </cell>
          <cell r="J53">
            <v>405</v>
          </cell>
          <cell r="L53">
            <v>416</v>
          </cell>
          <cell r="N53">
            <v>1</v>
          </cell>
          <cell r="P53">
            <v>1299</v>
          </cell>
          <cell r="R53">
            <v>486</v>
          </cell>
          <cell r="T53">
            <v>221</v>
          </cell>
        </row>
        <row r="54">
          <cell r="D54">
            <v>783</v>
          </cell>
          <cell r="F54">
            <v>891</v>
          </cell>
          <cell r="H54">
            <v>2025</v>
          </cell>
          <cell r="J54">
            <v>2358</v>
          </cell>
          <cell r="L54">
            <v>474</v>
          </cell>
          <cell r="N54">
            <v>2</v>
          </cell>
          <cell r="P54">
            <v>5260</v>
          </cell>
          <cell r="R54">
            <v>3238</v>
          </cell>
          <cell r="T54">
            <v>2252</v>
          </cell>
        </row>
        <row r="55">
          <cell r="D55">
            <v>814</v>
          </cell>
          <cell r="F55">
            <v>636</v>
          </cell>
          <cell r="H55">
            <v>742</v>
          </cell>
          <cell r="J55">
            <v>1328</v>
          </cell>
          <cell r="L55">
            <v>1742</v>
          </cell>
          <cell r="N55">
            <v>89</v>
          </cell>
          <cell r="P55">
            <v>928</v>
          </cell>
          <cell r="R55">
            <v>3266</v>
          </cell>
          <cell r="T55">
            <v>8823</v>
          </cell>
        </row>
        <row r="56">
          <cell r="D56">
            <v>197</v>
          </cell>
          <cell r="F56">
            <v>187</v>
          </cell>
          <cell r="H56">
            <v>334</v>
          </cell>
          <cell r="J56">
            <v>84</v>
          </cell>
          <cell r="L56">
            <v>20</v>
          </cell>
          <cell r="N56">
            <v>0</v>
          </cell>
          <cell r="P56">
            <v>193</v>
          </cell>
          <cell r="R56">
            <v>123</v>
          </cell>
          <cell r="T56">
            <v>152</v>
          </cell>
        </row>
        <row r="57">
          <cell r="D57">
            <v>7552</v>
          </cell>
          <cell r="F57">
            <v>7294</v>
          </cell>
          <cell r="H57">
            <v>10091</v>
          </cell>
          <cell r="J57">
            <v>7847</v>
          </cell>
          <cell r="L57">
            <v>4230</v>
          </cell>
          <cell r="N57">
            <v>98</v>
          </cell>
          <cell r="P57">
            <v>29159</v>
          </cell>
          <cell r="R57">
            <v>11899</v>
          </cell>
          <cell r="T57">
            <v>40089</v>
          </cell>
        </row>
        <row r="58">
          <cell r="D58">
            <v>1026</v>
          </cell>
          <cell r="F58">
            <v>910</v>
          </cell>
          <cell r="H58">
            <v>1601</v>
          </cell>
          <cell r="J58">
            <v>809</v>
          </cell>
          <cell r="L58">
            <v>511</v>
          </cell>
          <cell r="N58">
            <v>11</v>
          </cell>
          <cell r="P58">
            <v>1695</v>
          </cell>
          <cell r="R58">
            <v>5157</v>
          </cell>
          <cell r="T58">
            <v>3665</v>
          </cell>
        </row>
        <row r="59">
          <cell r="D59">
            <v>389</v>
          </cell>
          <cell r="F59">
            <v>314</v>
          </cell>
          <cell r="H59">
            <v>502</v>
          </cell>
          <cell r="J59">
            <v>351</v>
          </cell>
          <cell r="L59">
            <v>134</v>
          </cell>
          <cell r="N59">
            <v>0</v>
          </cell>
          <cell r="P59">
            <v>1594</v>
          </cell>
          <cell r="R59">
            <v>636</v>
          </cell>
          <cell r="T59">
            <v>1030</v>
          </cell>
        </row>
        <row r="60">
          <cell r="D60">
            <v>19027</v>
          </cell>
          <cell r="F60">
            <v>11550</v>
          </cell>
          <cell r="H60">
            <v>16081</v>
          </cell>
          <cell r="J60">
            <v>29398</v>
          </cell>
          <cell r="L60">
            <v>172123</v>
          </cell>
          <cell r="N60">
            <v>379</v>
          </cell>
          <cell r="P60">
            <v>17788</v>
          </cell>
          <cell r="R60">
            <v>19847</v>
          </cell>
          <cell r="T60">
            <v>40576</v>
          </cell>
        </row>
        <row r="61">
          <cell r="D61">
            <v>1922</v>
          </cell>
          <cell r="F61">
            <v>6185</v>
          </cell>
          <cell r="H61">
            <v>5762</v>
          </cell>
          <cell r="J61">
            <v>4279</v>
          </cell>
          <cell r="L61">
            <v>2082</v>
          </cell>
          <cell r="N61">
            <v>17</v>
          </cell>
          <cell r="P61">
            <v>71</v>
          </cell>
          <cell r="R61">
            <v>886</v>
          </cell>
          <cell r="T61">
            <v>1090</v>
          </cell>
        </row>
        <row r="62">
          <cell r="D62">
            <v>4667</v>
          </cell>
          <cell r="F62">
            <v>2584</v>
          </cell>
          <cell r="H62">
            <v>3472</v>
          </cell>
          <cell r="J62">
            <v>9581</v>
          </cell>
          <cell r="L62">
            <v>70386</v>
          </cell>
          <cell r="N62">
            <v>222</v>
          </cell>
          <cell r="P62">
            <v>1543</v>
          </cell>
          <cell r="R62">
            <v>1869</v>
          </cell>
          <cell r="T62">
            <v>18389</v>
          </cell>
        </row>
        <row r="63">
          <cell r="D63">
            <v>1231</v>
          </cell>
          <cell r="F63">
            <v>1647</v>
          </cell>
          <cell r="H63">
            <v>6653</v>
          </cell>
          <cell r="J63">
            <v>1895</v>
          </cell>
          <cell r="L63">
            <v>1167</v>
          </cell>
          <cell r="N63">
            <v>1</v>
          </cell>
          <cell r="P63">
            <v>2762</v>
          </cell>
          <cell r="R63">
            <v>5980</v>
          </cell>
          <cell r="T63">
            <v>2498</v>
          </cell>
        </row>
        <row r="64">
          <cell r="D64">
            <v>6090</v>
          </cell>
          <cell r="F64">
            <v>1685</v>
          </cell>
          <cell r="H64">
            <v>2208</v>
          </cell>
          <cell r="J64">
            <v>7062</v>
          </cell>
          <cell r="L64">
            <v>4015</v>
          </cell>
          <cell r="N64">
            <v>58</v>
          </cell>
          <cell r="P64">
            <v>4775</v>
          </cell>
          <cell r="R64">
            <v>51571</v>
          </cell>
          <cell r="T64">
            <v>3152</v>
          </cell>
        </row>
        <row r="65">
          <cell r="D65">
            <v>130</v>
          </cell>
          <cell r="F65">
            <v>151</v>
          </cell>
          <cell r="H65">
            <v>400</v>
          </cell>
          <cell r="J65">
            <v>107</v>
          </cell>
          <cell r="L65">
            <v>103</v>
          </cell>
          <cell r="N65">
            <v>2</v>
          </cell>
          <cell r="P65">
            <v>43</v>
          </cell>
          <cell r="R65">
            <v>238</v>
          </cell>
          <cell r="T65">
            <v>56</v>
          </cell>
        </row>
        <row r="66">
          <cell r="D66">
            <v>260</v>
          </cell>
          <cell r="F66">
            <v>367</v>
          </cell>
          <cell r="H66">
            <v>857</v>
          </cell>
          <cell r="J66">
            <v>152</v>
          </cell>
          <cell r="L66">
            <v>464</v>
          </cell>
          <cell r="N66">
            <v>1</v>
          </cell>
          <cell r="P66">
            <v>18</v>
          </cell>
          <cell r="R66">
            <v>27</v>
          </cell>
          <cell r="T66">
            <v>57</v>
          </cell>
        </row>
        <row r="67">
          <cell r="D67">
            <v>1599</v>
          </cell>
          <cell r="F67">
            <v>1482</v>
          </cell>
          <cell r="H67">
            <v>3131</v>
          </cell>
          <cell r="J67">
            <v>3642</v>
          </cell>
          <cell r="L67">
            <v>1930</v>
          </cell>
          <cell r="N67">
            <v>4</v>
          </cell>
          <cell r="P67">
            <v>788</v>
          </cell>
          <cell r="R67">
            <v>2761</v>
          </cell>
          <cell r="T67">
            <v>2001</v>
          </cell>
        </row>
        <row r="68">
          <cell r="D68">
            <v>916</v>
          </cell>
          <cell r="F68">
            <v>886</v>
          </cell>
          <cell r="H68">
            <v>1512</v>
          </cell>
          <cell r="J68">
            <v>10677</v>
          </cell>
          <cell r="L68">
            <v>196</v>
          </cell>
          <cell r="N68">
            <v>1</v>
          </cell>
          <cell r="P68">
            <v>82</v>
          </cell>
          <cell r="R68">
            <v>1468</v>
          </cell>
          <cell r="T68">
            <v>3013</v>
          </cell>
        </row>
        <row r="69">
          <cell r="D69">
            <v>2173</v>
          </cell>
          <cell r="F69">
            <v>5038</v>
          </cell>
          <cell r="H69">
            <v>5509</v>
          </cell>
          <cell r="J69">
            <v>2939</v>
          </cell>
          <cell r="L69">
            <v>3369</v>
          </cell>
          <cell r="N69">
            <v>0</v>
          </cell>
          <cell r="P69">
            <v>1316</v>
          </cell>
          <cell r="R69">
            <v>794</v>
          </cell>
          <cell r="T69">
            <v>342</v>
          </cell>
        </row>
        <row r="70">
          <cell r="D70">
            <v>7225</v>
          </cell>
          <cell r="F70">
            <v>11856</v>
          </cell>
          <cell r="H70">
            <v>13472</v>
          </cell>
          <cell r="J70">
            <v>17980</v>
          </cell>
          <cell r="L70">
            <v>4456</v>
          </cell>
          <cell r="N70">
            <v>2</v>
          </cell>
          <cell r="P70">
            <v>59</v>
          </cell>
          <cell r="R70">
            <v>309</v>
          </cell>
          <cell r="T70">
            <v>1073</v>
          </cell>
        </row>
        <row r="71">
          <cell r="D71">
            <v>18094</v>
          </cell>
          <cell r="F71">
            <v>45024</v>
          </cell>
          <cell r="H71">
            <v>23490</v>
          </cell>
          <cell r="J71">
            <v>29644</v>
          </cell>
          <cell r="L71">
            <v>10451</v>
          </cell>
          <cell r="N71">
            <v>754</v>
          </cell>
          <cell r="P71">
            <v>5359</v>
          </cell>
          <cell r="R71">
            <v>4673</v>
          </cell>
          <cell r="T71">
            <v>17675</v>
          </cell>
        </row>
        <row r="72">
          <cell r="D72">
            <v>799</v>
          </cell>
          <cell r="F72">
            <v>594</v>
          </cell>
          <cell r="H72">
            <v>847</v>
          </cell>
          <cell r="J72">
            <v>1858</v>
          </cell>
          <cell r="L72">
            <v>48671</v>
          </cell>
          <cell r="N72">
            <v>16</v>
          </cell>
          <cell r="P72">
            <v>571</v>
          </cell>
          <cell r="R72">
            <v>475</v>
          </cell>
          <cell r="T72">
            <v>4182</v>
          </cell>
        </row>
        <row r="73">
          <cell r="D73">
            <v>549</v>
          </cell>
          <cell r="F73">
            <v>1587</v>
          </cell>
          <cell r="H73">
            <v>688</v>
          </cell>
          <cell r="J73">
            <v>176</v>
          </cell>
          <cell r="L73">
            <v>270</v>
          </cell>
          <cell r="N73">
            <v>97</v>
          </cell>
          <cell r="P73">
            <v>140</v>
          </cell>
          <cell r="R73">
            <v>54</v>
          </cell>
          <cell r="T73">
            <v>123</v>
          </cell>
        </row>
        <row r="74">
          <cell r="D74">
            <v>1245</v>
          </cell>
          <cell r="F74">
            <v>1525</v>
          </cell>
          <cell r="H74">
            <v>1409</v>
          </cell>
          <cell r="J74">
            <v>1226</v>
          </cell>
          <cell r="L74">
            <v>1834</v>
          </cell>
          <cell r="N74">
            <v>23</v>
          </cell>
          <cell r="P74">
            <v>90</v>
          </cell>
          <cell r="R74">
            <v>369</v>
          </cell>
          <cell r="T74">
            <v>1297</v>
          </cell>
        </row>
        <row r="75">
          <cell r="D75">
            <v>1478</v>
          </cell>
          <cell r="F75">
            <v>10708</v>
          </cell>
          <cell r="H75">
            <v>1110</v>
          </cell>
          <cell r="J75">
            <v>2082</v>
          </cell>
          <cell r="L75">
            <v>2714</v>
          </cell>
          <cell r="N75">
            <v>56</v>
          </cell>
          <cell r="P75">
            <v>157</v>
          </cell>
          <cell r="R75">
            <v>416</v>
          </cell>
          <cell r="T75">
            <v>1650</v>
          </cell>
        </row>
        <row r="76">
          <cell r="D76">
            <v>1604</v>
          </cell>
          <cell r="F76">
            <v>12126</v>
          </cell>
          <cell r="H76">
            <v>3470</v>
          </cell>
          <cell r="J76">
            <v>3300</v>
          </cell>
          <cell r="L76">
            <v>2987</v>
          </cell>
          <cell r="N76">
            <v>9</v>
          </cell>
          <cell r="P76">
            <v>175</v>
          </cell>
          <cell r="R76">
            <v>408</v>
          </cell>
          <cell r="T76">
            <v>924</v>
          </cell>
        </row>
        <row r="77">
          <cell r="D77">
            <v>1059</v>
          </cell>
          <cell r="F77">
            <v>14461</v>
          </cell>
          <cell r="H77">
            <v>2632</v>
          </cell>
          <cell r="J77">
            <v>2490</v>
          </cell>
          <cell r="L77">
            <v>12758</v>
          </cell>
          <cell r="N77">
            <v>17</v>
          </cell>
          <cell r="P77">
            <v>686</v>
          </cell>
          <cell r="R77">
            <v>1652</v>
          </cell>
          <cell r="T77">
            <v>1265</v>
          </cell>
        </row>
        <row r="78">
          <cell r="D78">
            <v>410</v>
          </cell>
          <cell r="F78">
            <v>1603</v>
          </cell>
          <cell r="H78">
            <v>455</v>
          </cell>
          <cell r="J78">
            <v>244</v>
          </cell>
          <cell r="L78">
            <v>3079</v>
          </cell>
          <cell r="N78">
            <v>9</v>
          </cell>
          <cell r="P78">
            <v>28</v>
          </cell>
          <cell r="R78">
            <v>166</v>
          </cell>
          <cell r="T78">
            <v>277</v>
          </cell>
        </row>
        <row r="79">
          <cell r="D79">
            <v>2088</v>
          </cell>
          <cell r="F79">
            <v>2658</v>
          </cell>
          <cell r="H79">
            <v>3719</v>
          </cell>
          <cell r="J79">
            <v>8384</v>
          </cell>
          <cell r="L79">
            <v>3616</v>
          </cell>
          <cell r="N79">
            <v>23</v>
          </cell>
          <cell r="P79">
            <v>228</v>
          </cell>
          <cell r="R79">
            <v>441</v>
          </cell>
          <cell r="T79">
            <v>2455</v>
          </cell>
        </row>
        <row r="80">
          <cell r="D80">
            <v>1513</v>
          </cell>
          <cell r="F80">
            <v>818</v>
          </cell>
          <cell r="H80">
            <v>2308</v>
          </cell>
          <cell r="J80">
            <v>1605</v>
          </cell>
          <cell r="L80">
            <v>9645</v>
          </cell>
          <cell r="N80">
            <v>20</v>
          </cell>
          <cell r="P80">
            <v>1493</v>
          </cell>
          <cell r="R80">
            <v>1165</v>
          </cell>
          <cell r="T80">
            <v>3883</v>
          </cell>
        </row>
        <row r="81">
          <cell r="D81">
            <v>1933</v>
          </cell>
          <cell r="F81">
            <v>3980</v>
          </cell>
          <cell r="H81">
            <v>2624</v>
          </cell>
          <cell r="J81">
            <v>3006</v>
          </cell>
          <cell r="L81">
            <v>1438</v>
          </cell>
          <cell r="N81">
            <v>84</v>
          </cell>
          <cell r="P81">
            <v>90</v>
          </cell>
          <cell r="R81">
            <v>183</v>
          </cell>
          <cell r="T81">
            <v>989</v>
          </cell>
        </row>
        <row r="82">
          <cell r="D82">
            <v>0</v>
          </cell>
          <cell r="F82">
            <v>59</v>
          </cell>
          <cell r="H82">
            <v>936</v>
          </cell>
          <cell r="J82">
            <v>0</v>
          </cell>
          <cell r="L82">
            <v>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</row>
        <row r="83">
          <cell r="D83">
            <v>750</v>
          </cell>
          <cell r="F83">
            <v>442</v>
          </cell>
          <cell r="H83">
            <v>282</v>
          </cell>
          <cell r="J83">
            <v>606</v>
          </cell>
          <cell r="L83">
            <v>3122</v>
          </cell>
          <cell r="N83">
            <v>5</v>
          </cell>
          <cell r="P83">
            <v>390</v>
          </cell>
          <cell r="R83">
            <v>426</v>
          </cell>
          <cell r="T83">
            <v>400</v>
          </cell>
        </row>
        <row r="84">
          <cell r="D84">
            <v>194</v>
          </cell>
          <cell r="F84">
            <v>6001</v>
          </cell>
          <cell r="H84">
            <v>1711</v>
          </cell>
          <cell r="J84">
            <v>0</v>
          </cell>
          <cell r="L84">
            <v>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</row>
        <row r="85">
          <cell r="D85">
            <v>2278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</row>
        <row r="86">
          <cell r="D86">
            <v>2196</v>
          </cell>
          <cell r="F86">
            <v>19896</v>
          </cell>
          <cell r="H86">
            <v>2931</v>
          </cell>
          <cell r="J86">
            <v>0</v>
          </cell>
          <cell r="L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</row>
        <row r="87">
          <cell r="D87">
            <v>0</v>
          </cell>
          <cell r="F87">
            <v>1166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</row>
        <row r="93">
          <cell r="E93">
            <v>55952</v>
          </cell>
        </row>
        <row r="94">
          <cell r="E94">
            <v>14496</v>
          </cell>
        </row>
        <row r="95">
          <cell r="E95">
            <v>283</v>
          </cell>
        </row>
        <row r="96">
          <cell r="E96">
            <v>12304</v>
          </cell>
        </row>
        <row r="97">
          <cell r="E97">
            <v>739</v>
          </cell>
        </row>
        <row r="98">
          <cell r="E98">
            <v>5792</v>
          </cell>
        </row>
        <row r="99">
          <cell r="E99">
            <v>112</v>
          </cell>
        </row>
        <row r="100">
          <cell r="E100">
            <v>449</v>
          </cell>
        </row>
        <row r="101">
          <cell r="E101">
            <v>188</v>
          </cell>
        </row>
        <row r="102">
          <cell r="E102">
            <v>2447</v>
          </cell>
        </row>
        <row r="103">
          <cell r="E103">
            <v>46</v>
          </cell>
        </row>
        <row r="104">
          <cell r="E104">
            <v>820</v>
          </cell>
        </row>
        <row r="105">
          <cell r="E105">
            <v>13390</v>
          </cell>
        </row>
        <row r="106">
          <cell r="E106">
            <v>4224</v>
          </cell>
        </row>
        <row r="107">
          <cell r="E107">
            <v>5692</v>
          </cell>
        </row>
        <row r="108">
          <cell r="E108">
            <v>3060</v>
          </cell>
        </row>
        <row r="109">
          <cell r="E109">
            <v>7824</v>
          </cell>
        </row>
        <row r="110">
          <cell r="E110">
            <v>2358</v>
          </cell>
        </row>
        <row r="111">
          <cell r="E111">
            <v>34934</v>
          </cell>
        </row>
        <row r="112">
          <cell r="E112">
            <v>6362</v>
          </cell>
        </row>
        <row r="113">
          <cell r="E113">
            <v>1582</v>
          </cell>
        </row>
        <row r="114">
          <cell r="E114">
            <v>5448</v>
          </cell>
        </row>
        <row r="115">
          <cell r="E115">
            <v>2380</v>
          </cell>
        </row>
        <row r="116">
          <cell r="E116">
            <v>4387</v>
          </cell>
        </row>
        <row r="117">
          <cell r="E117">
            <v>3229</v>
          </cell>
        </row>
        <row r="118">
          <cell r="E118">
            <v>12541</v>
          </cell>
        </row>
        <row r="119">
          <cell r="E119">
            <v>91223</v>
          </cell>
        </row>
        <row r="120">
          <cell r="E120">
            <v>8780</v>
          </cell>
        </row>
        <row r="121">
          <cell r="E121">
            <v>15763</v>
          </cell>
        </row>
        <row r="122">
          <cell r="E122">
            <v>16595</v>
          </cell>
        </row>
        <row r="123">
          <cell r="E123">
            <v>8386</v>
          </cell>
        </row>
        <row r="124">
          <cell r="E124">
            <v>17278</v>
          </cell>
        </row>
        <row r="125">
          <cell r="E125">
            <v>1676</v>
          </cell>
        </row>
        <row r="126">
          <cell r="E126">
            <v>13340</v>
          </cell>
        </row>
        <row r="127">
          <cell r="E127">
            <v>8805</v>
          </cell>
        </row>
        <row r="128">
          <cell r="E128">
            <v>25564</v>
          </cell>
        </row>
        <row r="129">
          <cell r="E129">
            <v>21554</v>
          </cell>
        </row>
        <row r="130">
          <cell r="E130">
            <v>4450</v>
          </cell>
        </row>
        <row r="131">
          <cell r="E131">
            <v>3665</v>
          </cell>
        </row>
        <row r="132">
          <cell r="E132">
            <v>48386</v>
          </cell>
        </row>
        <row r="133">
          <cell r="E133">
            <v>8311</v>
          </cell>
        </row>
        <row r="134">
          <cell r="E134">
            <v>21375</v>
          </cell>
        </row>
        <row r="135">
          <cell r="E135">
            <v>34341</v>
          </cell>
        </row>
        <row r="136">
          <cell r="E136">
            <v>593</v>
          </cell>
        </row>
        <row r="137">
          <cell r="E137">
            <v>17614</v>
          </cell>
        </row>
        <row r="138">
          <cell r="E138">
            <v>20849</v>
          </cell>
        </row>
        <row r="139">
          <cell r="E139">
            <v>23111</v>
          </cell>
        </row>
        <row r="140">
          <cell r="E140">
            <v>2060</v>
          </cell>
        </row>
        <row r="141">
          <cell r="E141">
            <v>24423</v>
          </cell>
        </row>
        <row r="142">
          <cell r="E142">
            <v>1835</v>
          </cell>
        </row>
        <row r="143">
          <cell r="E143">
            <v>5048</v>
          </cell>
        </row>
        <row r="144">
          <cell r="E144">
            <v>17283</v>
          </cell>
        </row>
        <row r="145">
          <cell r="E145">
            <v>18368</v>
          </cell>
        </row>
        <row r="146">
          <cell r="E146">
            <v>1290</v>
          </cell>
        </row>
        <row r="147">
          <cell r="E147">
            <v>118259</v>
          </cell>
        </row>
        <row r="148">
          <cell r="E148">
            <v>15385</v>
          </cell>
        </row>
        <row r="149">
          <cell r="E149">
            <v>4950</v>
          </cell>
        </row>
        <row r="150">
          <cell r="E150">
            <v>326769</v>
          </cell>
        </row>
        <row r="151">
          <cell r="E151">
            <v>22294</v>
          </cell>
        </row>
        <row r="152">
          <cell r="E152">
            <v>112713</v>
          </cell>
        </row>
        <row r="153">
          <cell r="E153">
            <v>23834</v>
          </cell>
        </row>
        <row r="154">
          <cell r="E154">
            <v>80616</v>
          </cell>
        </row>
        <row r="155">
          <cell r="E155">
            <v>1230</v>
          </cell>
        </row>
        <row r="156">
          <cell r="E156">
            <v>2203</v>
          </cell>
        </row>
        <row r="157">
          <cell r="E157">
            <v>17338</v>
          </cell>
        </row>
        <row r="158">
          <cell r="E158">
            <v>18751</v>
          </cell>
        </row>
        <row r="159">
          <cell r="E159">
            <v>21480</v>
          </cell>
        </row>
        <row r="160">
          <cell r="E160">
            <v>56432</v>
          </cell>
        </row>
        <row r="161">
          <cell r="E161">
            <v>155164</v>
          </cell>
        </row>
        <row r="162">
          <cell r="E162">
            <v>58013</v>
          </cell>
        </row>
        <row r="163">
          <cell r="E163">
            <v>3684</v>
          </cell>
        </row>
        <row r="164">
          <cell r="E164">
            <v>9018</v>
          </cell>
        </row>
        <row r="165">
          <cell r="E165">
            <v>20371</v>
          </cell>
        </row>
        <row r="166">
          <cell r="E166">
            <v>25003</v>
          </cell>
        </row>
        <row r="167">
          <cell r="E167">
            <v>37020</v>
          </cell>
        </row>
        <row r="168">
          <cell r="E168">
            <v>6271</v>
          </cell>
        </row>
        <row r="169">
          <cell r="E169">
            <v>23612</v>
          </cell>
        </row>
        <row r="170">
          <cell r="E170">
            <v>22450</v>
          </cell>
        </row>
        <row r="171">
          <cell r="E171">
            <v>14327</v>
          </cell>
        </row>
        <row r="172">
          <cell r="E172">
            <v>995</v>
          </cell>
        </row>
        <row r="173">
          <cell r="E173">
            <v>6423</v>
          </cell>
        </row>
        <row r="174">
          <cell r="E174">
            <v>7906</v>
          </cell>
        </row>
        <row r="175">
          <cell r="E175">
            <v>2278</v>
          </cell>
        </row>
        <row r="176">
          <cell r="E176">
            <v>25023</v>
          </cell>
        </row>
        <row r="177">
          <cell r="E177">
            <v>1166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6"/>
  <sheetViews>
    <sheetView tabSelected="1" topLeftCell="A5" zoomScale="90" zoomScaleNormal="90" workbookViewId="0">
      <pane ySplit="4" topLeftCell="A9" activePane="bottomLeft" state="frozen"/>
      <selection activeCell="B97" sqref="B97"/>
      <selection pane="bottomLeft" activeCell="F14" sqref="F14"/>
    </sheetView>
  </sheetViews>
  <sheetFormatPr defaultRowHeight="12.75" x14ac:dyDescent="0.2"/>
  <cols>
    <col min="1" max="1" width="6.5703125" style="17" customWidth="1"/>
    <col min="2" max="2" width="7.140625" style="17" customWidth="1"/>
    <col min="3" max="3" width="7.85546875" style="18" customWidth="1"/>
    <col min="4" max="4" width="5.140625" style="17" customWidth="1"/>
    <col min="5" max="5" width="9.140625" style="17" customWidth="1"/>
    <col min="6" max="6" width="45.42578125" style="17" customWidth="1"/>
    <col min="7" max="16" width="8.7109375" style="18" customWidth="1"/>
    <col min="17" max="17" width="4.5703125" style="17" customWidth="1"/>
    <col min="18" max="29" width="8.7109375" style="17" customWidth="1"/>
    <col min="30" max="30" width="9.28515625" style="17" bestFit="1" customWidth="1"/>
    <col min="31" max="16384" width="9.140625" style="17"/>
  </cols>
  <sheetData>
    <row r="1" spans="1:29" x14ac:dyDescent="0.2">
      <c r="H1" s="19">
        <v>1</v>
      </c>
      <c r="I1" s="19">
        <v>1</v>
      </c>
      <c r="J1" s="19">
        <v>1</v>
      </c>
      <c r="K1" s="19">
        <v>1</v>
      </c>
      <c r="L1" s="19">
        <v>1</v>
      </c>
      <c r="M1" s="19">
        <v>1</v>
      </c>
      <c r="N1" s="19">
        <v>1</v>
      </c>
      <c r="O1" s="19">
        <v>1</v>
      </c>
      <c r="P1" s="19">
        <v>1</v>
      </c>
    </row>
    <row r="2" spans="1:29" x14ac:dyDescent="0.2">
      <c r="H2" s="19">
        <v>1</v>
      </c>
    </row>
    <row r="3" spans="1:29" x14ac:dyDescent="0.2">
      <c r="A3" s="20"/>
      <c r="B3" s="20"/>
      <c r="C3" s="21"/>
      <c r="D3" s="20"/>
      <c r="E3" s="84" t="s">
        <v>11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0"/>
      <c r="R3" s="20"/>
      <c r="S3" s="20"/>
      <c r="T3" s="20"/>
    </row>
    <row r="4" spans="1:29" ht="18" customHeight="1" x14ac:dyDescent="0.2">
      <c r="A4" s="20"/>
      <c r="B4" s="20"/>
      <c r="C4" s="21"/>
      <c r="D4" s="20"/>
      <c r="E4" s="20"/>
      <c r="F4" s="20"/>
      <c r="G4" s="21"/>
      <c r="H4" s="22"/>
      <c r="I4" s="22"/>
      <c r="J4" s="22"/>
      <c r="K4" s="22"/>
      <c r="L4" s="22"/>
      <c r="M4" s="22"/>
      <c r="N4" s="22"/>
      <c r="O4" s="22"/>
      <c r="P4" s="22"/>
      <c r="Q4" s="20"/>
      <c r="R4" s="20"/>
      <c r="S4" s="20"/>
      <c r="T4" s="20"/>
    </row>
    <row r="5" spans="1:29" ht="18" customHeight="1" x14ac:dyDescent="0.2">
      <c r="A5" s="20" t="s">
        <v>12</v>
      </c>
      <c r="B5" s="20"/>
      <c r="C5" s="21"/>
      <c r="D5" s="20"/>
      <c r="E5" s="20"/>
      <c r="F5" s="20"/>
      <c r="G5" s="21"/>
      <c r="H5" s="22"/>
      <c r="I5" s="22"/>
      <c r="J5" s="22"/>
      <c r="K5" s="22"/>
      <c r="L5" s="22"/>
      <c r="M5" s="22"/>
      <c r="N5" s="22"/>
      <c r="O5" s="22"/>
      <c r="P5" s="22"/>
      <c r="Q5" s="20"/>
      <c r="R5" s="20"/>
      <c r="S5" s="20"/>
      <c r="T5" s="20"/>
    </row>
    <row r="6" spans="1:29" ht="18" customHeight="1" x14ac:dyDescent="0.2">
      <c r="A6" s="20" t="s">
        <v>214</v>
      </c>
      <c r="B6" s="20"/>
      <c r="C6" s="21"/>
      <c r="D6" s="20"/>
      <c r="E6" s="20"/>
      <c r="F6" s="20"/>
      <c r="G6" s="21"/>
      <c r="H6" s="22"/>
      <c r="I6" s="22"/>
      <c r="J6" s="22"/>
      <c r="K6" s="22"/>
      <c r="L6" s="22"/>
      <c r="M6" s="22"/>
      <c r="N6" s="22"/>
      <c r="O6" s="22"/>
      <c r="P6" s="22"/>
      <c r="Q6" s="20"/>
      <c r="R6" s="20"/>
      <c r="S6" s="20"/>
      <c r="T6" s="20"/>
    </row>
    <row r="7" spans="1:29" ht="18" customHeight="1" x14ac:dyDescent="0.2">
      <c r="A7" s="20"/>
      <c r="B7" s="20"/>
      <c r="C7" s="21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0"/>
      <c r="R7" s="20"/>
      <c r="S7" s="20"/>
      <c r="T7" s="20"/>
    </row>
    <row r="8" spans="1:29" s="18" customFormat="1" ht="96" customHeight="1" thickBot="1" x14ac:dyDescent="0.25">
      <c r="A8" s="23" t="s">
        <v>13</v>
      </c>
      <c r="B8" s="23" t="s">
        <v>14</v>
      </c>
      <c r="C8" s="23" t="s">
        <v>217</v>
      </c>
      <c r="D8" s="23" t="s">
        <v>15</v>
      </c>
      <c r="E8" s="23" t="s">
        <v>16</v>
      </c>
      <c r="F8" s="23" t="s">
        <v>17</v>
      </c>
      <c r="G8" s="24" t="s">
        <v>18</v>
      </c>
      <c r="H8" s="23" t="s">
        <v>19</v>
      </c>
      <c r="I8" s="23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3" t="s">
        <v>26</v>
      </c>
      <c r="P8" s="23" t="s">
        <v>27</v>
      </c>
      <c r="Q8" s="25"/>
      <c r="R8" s="57" t="s">
        <v>28</v>
      </c>
      <c r="S8" s="57" t="s">
        <v>29</v>
      </c>
      <c r="T8" s="58" t="s">
        <v>30</v>
      </c>
      <c r="U8" s="23" t="s">
        <v>19</v>
      </c>
      <c r="V8" s="23" t="s">
        <v>20</v>
      </c>
      <c r="W8" s="23" t="s">
        <v>21</v>
      </c>
      <c r="X8" s="23" t="s">
        <v>22</v>
      </c>
      <c r="Y8" s="23" t="s">
        <v>23</v>
      </c>
      <c r="Z8" s="23" t="s">
        <v>24</v>
      </c>
      <c r="AA8" s="23" t="s">
        <v>25</v>
      </c>
      <c r="AB8" s="23" t="s">
        <v>26</v>
      </c>
      <c r="AC8" s="23" t="s">
        <v>27</v>
      </c>
    </row>
    <row r="9" spans="1:29" ht="13.5" thickTop="1" x14ac:dyDescent="0.2">
      <c r="A9" s="27"/>
      <c r="B9" s="26"/>
      <c r="C9" s="28"/>
      <c r="D9" s="26"/>
      <c r="E9" s="26"/>
      <c r="F9" s="27"/>
      <c r="G9" s="28"/>
      <c r="H9" s="28">
        <v>1</v>
      </c>
      <c r="I9" s="28">
        <v>2</v>
      </c>
      <c r="J9" s="28">
        <v>3</v>
      </c>
      <c r="K9" s="28">
        <v>4</v>
      </c>
      <c r="L9" s="28">
        <v>5</v>
      </c>
      <c r="M9" s="28">
        <v>6</v>
      </c>
      <c r="N9" s="28">
        <v>7</v>
      </c>
      <c r="O9" s="28">
        <v>8</v>
      </c>
      <c r="P9" s="28">
        <v>9</v>
      </c>
      <c r="Q9" s="29"/>
      <c r="R9" s="29"/>
      <c r="S9" s="29"/>
      <c r="T9" s="29"/>
      <c r="U9" s="27">
        <v>1</v>
      </c>
      <c r="V9" s="27">
        <v>2</v>
      </c>
      <c r="W9" s="27">
        <v>3</v>
      </c>
      <c r="X9" s="27">
        <v>4</v>
      </c>
      <c r="Y9" s="27">
        <v>5</v>
      </c>
      <c r="Z9" s="27">
        <v>6</v>
      </c>
      <c r="AA9" s="27">
        <v>7</v>
      </c>
      <c r="AB9" s="27">
        <v>8</v>
      </c>
      <c r="AC9" s="27">
        <v>9</v>
      </c>
    </row>
    <row r="10" spans="1:29" s="78" customFormat="1" ht="25.5" x14ac:dyDescent="0.2">
      <c r="A10" s="66">
        <v>1</v>
      </c>
      <c r="B10" s="67" t="s">
        <v>31</v>
      </c>
      <c r="C10" s="68">
        <f>T10</f>
        <v>8.2861657411253065E-2</v>
      </c>
      <c r="D10" s="80" t="s">
        <v>32</v>
      </c>
      <c r="E10" s="81" t="s">
        <v>33</v>
      </c>
      <c r="F10" s="70" t="s">
        <v>34</v>
      </c>
      <c r="G10" s="71">
        <f>IF(B10&lt;&gt;0,'[2]INSIncome1-4_2014'!E93,0)</f>
        <v>55952</v>
      </c>
      <c r="H10" s="72">
        <v>929</v>
      </c>
      <c r="I10" s="72">
        <v>682</v>
      </c>
      <c r="J10" s="72">
        <v>613</v>
      </c>
      <c r="K10" s="72">
        <v>580</v>
      </c>
      <c r="L10" s="72">
        <v>436</v>
      </c>
      <c r="M10" s="72">
        <v>485</v>
      </c>
      <c r="N10" s="72">
        <v>556</v>
      </c>
      <c r="O10" s="72">
        <v>662</v>
      </c>
      <c r="P10" s="72">
        <v>383</v>
      </c>
      <c r="Q10" s="74"/>
      <c r="R10" s="75">
        <f>IF(B10&lt;&gt;0,([2]MOD2014!E7*'[2]INSIncome1-4_2014'!D3+'[2]INSIncome1-4_2014'!F3*[2]MOD2014!F7+[2]MOD2014!G7*'[2]INSIncome1-4_2014'!H3+'[2]INSIncome1-4_2014'!J3*[2]MOD2014!H7+[2]MOD2014!I7*'[2]INSIncome1-4_2014'!L3+'[2]INSIncome1-4_2014'!N3*[2]MOD2014!J7+[2]MOD2014!K7*'[2]INSIncome1-4_2014'!P3+'[2]INSIncome1-4_2014'!R3*[2]MOD2014!L7+[2]MOD2014!M7*'[2]INSIncome1-4_2014'!T3)/G10,0)</f>
        <v>503.74724764083498</v>
      </c>
      <c r="S10" s="76">
        <f>IF(B10&lt;&gt;0,(H10*'[2]INSIncome1-4_2014'!D3+'[2]INSIncome1-4_2014'!F3*'[2]MOD2015-contrakt'!I10+'[2]MOD2015-contrakt'!J10*'[2]INSIncome1-4_2014'!H3+'[2]INSIncome1-4_2014'!J3*'[2]MOD2015-contrakt'!K10+'[2]MOD2015-contrakt'!L10*'[2]INSIncome1-4_2014'!L3+'[2]INSIncome1-4_2014'!N3*'[2]MOD2015-contrakt'!M10+'[2]MOD2015-contrakt'!N10*'[2]INSIncome1-4_2014'!P3+'[2]INSIncome1-4_2014'!R3*'[2]MOD2015-contrakt'!O10+'[2]MOD2015-contrakt'!P10*'[2]INSIncome1-4_2014'!T3)/G10,0)</f>
        <v>545.48857949671151</v>
      </c>
      <c r="T10" s="77">
        <f>IF(B10&lt;&gt;0,'[2]MOD15-contrIncr'!G6/'[2]MOD15-contrIncr'!F6-1,0)</f>
        <v>8.2861657411253065E-2</v>
      </c>
      <c r="U10" s="77">
        <f>H10/[2]MOD2014!E7-1</f>
        <v>4.9717514124293816E-2</v>
      </c>
      <c r="V10" s="77">
        <f>I10/[2]MOD2014!F7-1</f>
        <v>8.0824088748018941E-2</v>
      </c>
      <c r="W10" s="77">
        <f>J10/[2]MOD2014!G7-1</f>
        <v>9.8566308243727585E-2</v>
      </c>
      <c r="X10" s="77">
        <f>K10/[2]MOD2014!H7-1</f>
        <v>7.0110701107011009E-2</v>
      </c>
      <c r="Y10" s="77">
        <f>L10/[2]MOD2014!I7-1</f>
        <v>5.0602409638554224E-2</v>
      </c>
      <c r="Z10" s="77">
        <f>M10/[2]MOD2014!J7-1</f>
        <v>8.01781737193763E-2</v>
      </c>
      <c r="AA10" s="77">
        <f>N10/[2]MOD2014!K7-1</f>
        <v>7.9611650485436947E-2</v>
      </c>
      <c r="AB10" s="77">
        <f>O10/[2]MOD2014!L7-1</f>
        <v>7.9934747145187668E-2</v>
      </c>
      <c r="AC10" s="77">
        <f>P10/[2]MOD2014!M7-1</f>
        <v>0.11014492753623184</v>
      </c>
    </row>
    <row r="11" spans="1:29" s="29" customFormat="1" x14ac:dyDescent="0.2">
      <c r="A11" s="30">
        <v>2</v>
      </c>
      <c r="B11" s="31"/>
      <c r="C11" s="32">
        <f t="shared" ref="C11:C74" si="0">T11</f>
        <v>0</v>
      </c>
      <c r="D11" s="33" t="s">
        <v>32</v>
      </c>
      <c r="E11" s="34" t="s">
        <v>35</v>
      </c>
      <c r="F11" s="26" t="s">
        <v>36</v>
      </c>
      <c r="G11" s="24">
        <f>IF(B11&lt;&gt;0,'[2]INSIncome1-4_2014'!E94,0)</f>
        <v>0</v>
      </c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7">
        <f>IF(B11&lt;&gt;0,([2]MOD2014!E8*'[2]INSIncome1-4_2014'!D4+'[2]INSIncome1-4_2014'!F4*[2]MOD2014!F8+[2]MOD2014!G8*'[2]INSIncome1-4_2014'!H4+'[2]INSIncome1-4_2014'!J4*[2]MOD2014!H8+[2]MOD2014!I8*'[2]INSIncome1-4_2014'!L4+'[2]INSIncome1-4_2014'!N4*[2]MOD2014!J8+[2]MOD2014!K8*'[2]INSIncome1-4_2014'!P4+'[2]INSIncome1-4_2014'!R4*[2]MOD2014!L8+[2]MOD2014!M8*'[2]INSIncome1-4_2014'!T4)/G11,0)</f>
        <v>0</v>
      </c>
      <c r="S11" s="38">
        <f>IF(B11&lt;&gt;0,(H11*'[2]INSIncome1-4_2014'!D4+'[2]INSIncome1-4_2014'!F4*'[2]MOD2015-contrakt'!I11+'[2]MOD2015-contrakt'!J11*'[2]INSIncome1-4_2014'!H4+'[2]INSIncome1-4_2014'!J4*'[2]MOD2015-contrakt'!K11+'[2]MOD2015-contrakt'!L11*'[2]INSIncome1-4_2014'!L4+'[2]INSIncome1-4_2014'!N4*'[2]MOD2015-contrakt'!M11+'[2]MOD2015-contrakt'!N11*'[2]INSIncome1-4_2014'!P4+'[2]INSIncome1-4_2014'!R4*'[2]MOD2015-contrakt'!O11+'[2]MOD2015-contrakt'!P11*'[2]INSIncome1-4_2014'!T4)/G11,0)</f>
        <v>0</v>
      </c>
      <c r="T11" s="39">
        <f t="shared" ref="T11:T74" si="1">IF(B11&lt;&gt;0,S11/R11-1,0)</f>
        <v>0</v>
      </c>
      <c r="U11" s="39">
        <f>H11/[2]MOD2014!E8-1</f>
        <v>-1</v>
      </c>
      <c r="V11" s="39">
        <f>I11/[2]MOD2014!F8-1</f>
        <v>-1</v>
      </c>
      <c r="W11" s="39">
        <f>J11/[2]MOD2014!G8-1</f>
        <v>-1</v>
      </c>
      <c r="X11" s="39">
        <f>K11/[2]MOD2014!H8-1</f>
        <v>-1</v>
      </c>
      <c r="Y11" s="39">
        <f>L11/[2]MOD2014!I8-1</f>
        <v>-1</v>
      </c>
      <c r="Z11" s="39">
        <f>M11/[2]MOD2014!J8-1</f>
        <v>-1</v>
      </c>
      <c r="AA11" s="39">
        <f>N11/[2]MOD2014!K8-1</f>
        <v>-1</v>
      </c>
      <c r="AB11" s="39">
        <f>O11/[2]MOD2014!L8-1</f>
        <v>-1</v>
      </c>
      <c r="AC11" s="39">
        <f>P11/[2]MOD2014!M8-1</f>
        <v>-1</v>
      </c>
    </row>
    <row r="12" spans="1:29" s="29" customFormat="1" x14ac:dyDescent="0.2">
      <c r="A12" s="30">
        <v>3</v>
      </c>
      <c r="B12" s="31"/>
      <c r="C12" s="32">
        <f t="shared" si="0"/>
        <v>0</v>
      </c>
      <c r="D12" s="33" t="s">
        <v>32</v>
      </c>
      <c r="E12" s="34">
        <v>1.49</v>
      </c>
      <c r="F12" s="26" t="s">
        <v>37</v>
      </c>
      <c r="G12" s="24">
        <f>IF(B12&lt;&gt;0,'[2]INSIncome1-4_2014'!E95,0)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7">
        <f>IF(B12&lt;&gt;0,([2]MOD2014!E9*'[2]INSIncome1-4_2014'!D5+'[2]INSIncome1-4_2014'!F5*[2]MOD2014!F9+[2]MOD2014!G9*'[2]INSIncome1-4_2014'!H5+'[2]INSIncome1-4_2014'!J5*[2]MOD2014!H9+[2]MOD2014!I9*'[2]INSIncome1-4_2014'!L5+'[2]INSIncome1-4_2014'!N5*[2]MOD2014!J9+[2]MOD2014!K9*'[2]INSIncome1-4_2014'!P5+'[2]INSIncome1-4_2014'!R5*[2]MOD2014!L9+[2]MOD2014!M9*'[2]INSIncome1-4_2014'!T5)/G12,0)</f>
        <v>0</v>
      </c>
      <c r="S12" s="38">
        <f>IF(B12&lt;&gt;0,(H12*'[2]INSIncome1-4_2014'!D5+'[2]INSIncome1-4_2014'!F5*'[2]MOD2015-contrakt'!I12+'[2]MOD2015-contrakt'!J12*'[2]INSIncome1-4_2014'!H5+'[2]INSIncome1-4_2014'!J5*'[2]MOD2015-contrakt'!K12+'[2]MOD2015-contrakt'!L12*'[2]INSIncome1-4_2014'!L5+'[2]INSIncome1-4_2014'!N5*'[2]MOD2015-contrakt'!M12+'[2]MOD2015-contrakt'!N12*'[2]INSIncome1-4_2014'!P5+'[2]INSIncome1-4_2014'!R5*'[2]MOD2015-contrakt'!O12+'[2]MOD2015-contrakt'!P12*'[2]INSIncome1-4_2014'!T5)/G12,0)</f>
        <v>0</v>
      </c>
      <c r="T12" s="39">
        <f t="shared" si="1"/>
        <v>0</v>
      </c>
      <c r="U12" s="39">
        <f>H12/[2]MOD2014!E9-1</f>
        <v>-1</v>
      </c>
      <c r="V12" s="39">
        <f>I12/[2]MOD2014!F9-1</f>
        <v>-1</v>
      </c>
      <c r="W12" s="39">
        <f>J12/[2]MOD2014!G9-1</f>
        <v>-1</v>
      </c>
      <c r="X12" s="39">
        <f>K12/[2]MOD2014!H9-1</f>
        <v>-1</v>
      </c>
      <c r="Y12" s="39">
        <f>L12/[2]MOD2014!I9-1</f>
        <v>-1</v>
      </c>
      <c r="Z12" s="39">
        <f>M12/[2]MOD2014!J9-1</f>
        <v>-1</v>
      </c>
      <c r="AA12" s="39">
        <f>N12/[2]MOD2014!K9-1</f>
        <v>-1</v>
      </c>
      <c r="AB12" s="39">
        <f>O12/[2]MOD2014!L9-1</f>
        <v>-1</v>
      </c>
      <c r="AC12" s="39">
        <f>P12/[2]MOD2014!M9-1</f>
        <v>-1</v>
      </c>
    </row>
    <row r="13" spans="1:29" s="78" customFormat="1" ht="33" customHeight="1" x14ac:dyDescent="0.2">
      <c r="A13" s="66">
        <v>4</v>
      </c>
      <c r="B13" s="67" t="s">
        <v>31</v>
      </c>
      <c r="C13" s="68">
        <f t="shared" si="0"/>
        <v>2.9598486685583403E-2</v>
      </c>
      <c r="D13" s="67" t="s">
        <v>38</v>
      </c>
      <c r="E13" s="79" t="s">
        <v>39</v>
      </c>
      <c r="F13" s="70" t="s">
        <v>40</v>
      </c>
      <c r="G13" s="71">
        <f>IF(B13&lt;&gt;0,'[2]INSIncome1-4_2014'!E96,0)</f>
        <v>12304</v>
      </c>
      <c r="H13" s="72">
        <v>850</v>
      </c>
      <c r="I13" s="72">
        <v>696</v>
      </c>
      <c r="J13" s="72">
        <v>660</v>
      </c>
      <c r="K13" s="72">
        <v>475</v>
      </c>
      <c r="L13" s="72">
        <v>411</v>
      </c>
      <c r="M13" s="73">
        <v>350</v>
      </c>
      <c r="N13" s="72">
        <v>660</v>
      </c>
      <c r="O13" s="72">
        <v>599</v>
      </c>
      <c r="P13" s="72">
        <v>441</v>
      </c>
      <c r="Q13" s="74"/>
      <c r="R13" s="75">
        <f>IF(B13&lt;&gt;0,([2]MOD2014!E10*'[2]INSIncome1-4_2014'!D6+'[2]INSIncome1-4_2014'!F6*[2]MOD2014!F10+[2]MOD2014!G10*'[2]INSIncome1-4_2014'!H6+'[2]INSIncome1-4_2014'!J6*[2]MOD2014!H10+[2]MOD2014!I10*'[2]INSIncome1-4_2014'!L6+'[2]INSIncome1-4_2014'!N6*[2]MOD2014!J10+[2]MOD2014!K10*'[2]INSIncome1-4_2014'!P6+'[2]INSIncome1-4_2014'!R6*[2]MOD2014!L10+[2]MOD2014!M10*'[2]INSIncome1-4_2014'!T6)/G13,0)</f>
        <v>586.85850130039012</v>
      </c>
      <c r="S13" s="76">
        <f>IF(B13&lt;&gt;0,(H13*'[2]INSIncome1-4_2014'!D6+'[2]INSIncome1-4_2014'!F6*'[2]MOD2015-contrakt'!I13+'[2]MOD2015-contrakt'!J13*'[2]INSIncome1-4_2014'!H6+'[2]INSIncome1-4_2014'!J6*'[2]MOD2015-contrakt'!K13+'[2]MOD2015-contrakt'!L13*'[2]INSIncome1-4_2014'!L6+'[2]INSIncome1-4_2014'!N6*'[2]MOD2015-contrakt'!M13+'[2]MOD2015-contrakt'!N13*'[2]INSIncome1-4_2014'!P6+'[2]INSIncome1-4_2014'!R6*'[2]MOD2015-contrakt'!O13+'[2]MOD2015-contrakt'!P13*'[2]INSIncome1-4_2014'!T6)/G13,0)</f>
        <v>604.22862483745121</v>
      </c>
      <c r="T13" s="77">
        <f t="shared" si="1"/>
        <v>2.9598486685583403E-2</v>
      </c>
      <c r="U13" s="77">
        <f>H13/[2]MOD2014!E10-1</f>
        <v>3.0303030303030276E-2</v>
      </c>
      <c r="V13" s="77">
        <f>I13/[2]MOD2014!F10-1</f>
        <v>2.9585798816567976E-2</v>
      </c>
      <c r="W13" s="77">
        <f>J13/[2]MOD2014!G10-1</f>
        <v>2.9641185647425905E-2</v>
      </c>
      <c r="X13" s="77">
        <f>K13/[2]MOD2014!H10-1</f>
        <v>3.0368763557483636E-2</v>
      </c>
      <c r="Y13" s="77">
        <f>L13/[2]MOD2014!I10-1</f>
        <v>3.007518796992481E-2</v>
      </c>
      <c r="Z13" s="77">
        <f>M13/[2]MOD2014!J10-1</f>
        <v>2.9411764705882248E-2</v>
      </c>
      <c r="AA13" s="77">
        <f>N13/[2]MOD2014!K10-1</f>
        <v>2.9641185647425905E-2</v>
      </c>
      <c r="AB13" s="77">
        <f>O13/[2]MOD2014!L10-1</f>
        <v>2.9209621993127044E-2</v>
      </c>
      <c r="AC13" s="77">
        <f>P13/[2]MOD2014!M10-1</f>
        <v>3.0373831775700966E-2</v>
      </c>
    </row>
    <row r="14" spans="1:29" s="78" customFormat="1" ht="33" customHeight="1" x14ac:dyDescent="0.2">
      <c r="A14" s="66">
        <v>5</v>
      </c>
      <c r="B14" s="67" t="s">
        <v>31</v>
      </c>
      <c r="C14" s="68">
        <f t="shared" si="0"/>
        <v>3.0032257334583701E-2</v>
      </c>
      <c r="D14" s="67" t="s">
        <v>38</v>
      </c>
      <c r="E14" s="79" t="s">
        <v>41</v>
      </c>
      <c r="F14" s="80" t="s">
        <v>42</v>
      </c>
      <c r="G14" s="71">
        <f>IF(B14&lt;&gt;0,'[2]INSIncome1-4_2014'!E97,0)</f>
        <v>739</v>
      </c>
      <c r="H14" s="72">
        <v>809</v>
      </c>
      <c r="I14" s="72">
        <v>649</v>
      </c>
      <c r="J14" s="72">
        <v>631</v>
      </c>
      <c r="K14" s="72">
        <v>422</v>
      </c>
      <c r="L14" s="72">
        <v>422</v>
      </c>
      <c r="M14" s="73">
        <v>350</v>
      </c>
      <c r="N14" s="72">
        <v>583</v>
      </c>
      <c r="O14" s="72">
        <v>536</v>
      </c>
      <c r="P14" s="72">
        <v>422</v>
      </c>
      <c r="Q14" s="74"/>
      <c r="R14" s="75">
        <f>IF(B14&lt;&gt;0,([2]MOD2014!E11*'[2]INSIncome1-4_2014'!D7+'[2]INSIncome1-4_2014'!F7*[2]MOD2014!F11+[2]MOD2014!G11*'[2]INSIncome1-4_2014'!H7+'[2]INSIncome1-4_2014'!J7*[2]MOD2014!H11+[2]MOD2014!I11*'[2]INSIncome1-4_2014'!L7+'[2]INSIncome1-4_2014'!N7*[2]MOD2014!J11+[2]MOD2014!K11*'[2]INSIncome1-4_2014'!P7+'[2]INSIncome1-4_2014'!R7*[2]MOD2014!L11+[2]MOD2014!M11*'[2]INSIncome1-4_2014'!T7)/G14,0)</f>
        <v>538.21244925575104</v>
      </c>
      <c r="S14" s="76">
        <f>IF(B14&lt;&gt;0,(H14*'[2]INSIncome1-4_2014'!D7+'[2]INSIncome1-4_2014'!F7*'[2]MOD2015-contrakt'!I14+'[2]MOD2015-contrakt'!J14*'[2]INSIncome1-4_2014'!H7+'[2]INSIncome1-4_2014'!J7*'[2]MOD2015-contrakt'!K14+'[2]MOD2015-contrakt'!L14*'[2]INSIncome1-4_2014'!L7+'[2]INSIncome1-4_2014'!N7*'[2]MOD2015-contrakt'!M14+'[2]MOD2015-contrakt'!N14*'[2]INSIncome1-4_2014'!P7+'[2]INSIncome1-4_2014'!R7*'[2]MOD2015-contrakt'!O14+'[2]MOD2015-contrakt'!P14*'[2]INSIncome1-4_2014'!T7)/G14,0)</f>
        <v>554.37618403247632</v>
      </c>
      <c r="T14" s="77">
        <f t="shared" si="1"/>
        <v>3.0032257334583701E-2</v>
      </c>
      <c r="U14" s="77">
        <f>H14/[2]MOD2014!E11-1</f>
        <v>3.0573248407643305E-2</v>
      </c>
      <c r="V14" s="77">
        <f>I14/[2]MOD2014!F11-1</f>
        <v>3.0158730158730052E-2</v>
      </c>
      <c r="W14" s="77">
        <f>J14/[2]MOD2014!G11-1</f>
        <v>2.9363784665579207E-2</v>
      </c>
      <c r="X14" s="77">
        <f>K14/[2]MOD2014!H11-1</f>
        <v>2.9268292682926855E-2</v>
      </c>
      <c r="Y14" s="77">
        <f>L14/[2]MOD2014!I11-1</f>
        <v>2.9268292682926855E-2</v>
      </c>
      <c r="Z14" s="77">
        <f>M14/[2]MOD2014!J11-1</f>
        <v>2.9411764705882248E-2</v>
      </c>
      <c r="AA14" s="77">
        <f>N14/[2]MOD2014!K11-1</f>
        <v>3.0035335689045928E-2</v>
      </c>
      <c r="AB14" s="77">
        <f>O14/[2]MOD2014!L11-1</f>
        <v>3.076923076923066E-2</v>
      </c>
      <c r="AC14" s="77">
        <f>P14/[2]MOD2014!M11-1</f>
        <v>2.9268292682926855E-2</v>
      </c>
    </row>
    <row r="15" spans="1:29" s="78" customFormat="1" ht="15.75" customHeight="1" x14ac:dyDescent="0.2">
      <c r="A15" s="66">
        <v>6</v>
      </c>
      <c r="B15" s="67" t="s">
        <v>31</v>
      </c>
      <c r="C15" s="68">
        <f t="shared" si="0"/>
        <v>2.9978657521979812E-2</v>
      </c>
      <c r="D15" s="67" t="s">
        <v>38</v>
      </c>
      <c r="E15" s="79" t="s">
        <v>43</v>
      </c>
      <c r="F15" s="67" t="s">
        <v>44</v>
      </c>
      <c r="G15" s="71">
        <f>IF(B15&lt;&gt;0,'[2]INSIncome1-4_2014'!E98,0)</f>
        <v>5792</v>
      </c>
      <c r="H15" s="72">
        <v>865</v>
      </c>
      <c r="I15" s="72">
        <v>719</v>
      </c>
      <c r="J15" s="72">
        <v>637</v>
      </c>
      <c r="K15" s="72">
        <v>457</v>
      </c>
      <c r="L15" s="72">
        <v>394</v>
      </c>
      <c r="M15" s="73">
        <v>350</v>
      </c>
      <c r="N15" s="72">
        <v>630</v>
      </c>
      <c r="O15" s="72">
        <v>544</v>
      </c>
      <c r="P15" s="72">
        <v>408</v>
      </c>
      <c r="Q15" s="74"/>
      <c r="R15" s="75">
        <f>IF(B15&lt;&gt;0,([2]MOD2014!E12*'[2]INSIncome1-4_2014'!D8+'[2]INSIncome1-4_2014'!F8*[2]MOD2014!F12+[2]MOD2014!G12*'[2]INSIncome1-4_2014'!H8+'[2]INSIncome1-4_2014'!J8*[2]MOD2014!H12+[2]MOD2014!I12*'[2]INSIncome1-4_2014'!L8+'[2]INSIncome1-4_2014'!N8*[2]MOD2014!J12+[2]MOD2014!K12*'[2]INSIncome1-4_2014'!P8+'[2]INSIncome1-4_2014'!R8*[2]MOD2014!L12+[2]MOD2014!M12*'[2]INSIncome1-4_2014'!T8)/G15,0)</f>
        <v>558.74810082872932</v>
      </c>
      <c r="S15" s="76">
        <f>IF(B15&lt;&gt;0,(H15*'[2]INSIncome1-4_2014'!D8+'[2]INSIncome1-4_2014'!F8*'[2]MOD2015-contrakt'!I15+'[2]MOD2015-contrakt'!J15*'[2]INSIncome1-4_2014'!H8+'[2]INSIncome1-4_2014'!J8*'[2]MOD2015-contrakt'!K15+'[2]MOD2015-contrakt'!L15*'[2]INSIncome1-4_2014'!L8+'[2]INSIncome1-4_2014'!N8*'[2]MOD2015-contrakt'!M15+'[2]MOD2015-contrakt'!N15*'[2]INSIncome1-4_2014'!P8+'[2]INSIncome1-4_2014'!R8*'[2]MOD2015-contrakt'!O15+'[2]MOD2015-contrakt'!P15*'[2]INSIncome1-4_2014'!T8)/G15,0)</f>
        <v>575.49861878453044</v>
      </c>
      <c r="T15" s="77">
        <f t="shared" si="1"/>
        <v>2.9978657521979812E-2</v>
      </c>
      <c r="U15" s="77">
        <f>H15/[2]MOD2014!E12-1</f>
        <v>2.9761904761904656E-2</v>
      </c>
      <c r="V15" s="77">
        <f>I15/[2]MOD2014!F12-1</f>
        <v>3.008595988538687E-2</v>
      </c>
      <c r="W15" s="77">
        <f>J15/[2]MOD2014!G12-1</f>
        <v>3.07443365695792E-2</v>
      </c>
      <c r="X15" s="77">
        <f>K15/[2]MOD2014!H12-1</f>
        <v>2.9279279279279313E-2</v>
      </c>
      <c r="Y15" s="77">
        <f>L15/[2]MOD2014!I12-1</f>
        <v>2.8720626631853818E-2</v>
      </c>
      <c r="Z15" s="77">
        <f>M15/[2]MOD2014!J12-1</f>
        <v>2.9411764705882248E-2</v>
      </c>
      <c r="AA15" s="77">
        <f>N15/[2]MOD2014!K12-1</f>
        <v>2.9411764705882248E-2</v>
      </c>
      <c r="AB15" s="77">
        <f>O15/[2]MOD2014!L12-1</f>
        <v>3.0303030303030276E-2</v>
      </c>
      <c r="AC15" s="77">
        <f>P15/[2]MOD2014!M12-1</f>
        <v>3.0303030303030276E-2</v>
      </c>
    </row>
    <row r="16" spans="1:29" s="78" customFormat="1" ht="25.5" x14ac:dyDescent="0.2">
      <c r="A16" s="66">
        <v>7</v>
      </c>
      <c r="B16" s="67" t="s">
        <v>31</v>
      </c>
      <c r="C16" s="68">
        <f t="shared" si="0"/>
        <v>2.9733072245697212E-2</v>
      </c>
      <c r="D16" s="67" t="s">
        <v>38</v>
      </c>
      <c r="E16" s="79" t="s">
        <v>45</v>
      </c>
      <c r="F16" s="67" t="s">
        <v>46</v>
      </c>
      <c r="G16" s="71">
        <f>IF(B16&lt;&gt;0,'[2]INSIncome1-4_2014'!E99,0)</f>
        <v>112</v>
      </c>
      <c r="H16" s="72">
        <v>659</v>
      </c>
      <c r="I16" s="72">
        <v>519</v>
      </c>
      <c r="J16" s="72">
        <v>471</v>
      </c>
      <c r="K16" s="72">
        <v>485</v>
      </c>
      <c r="L16" s="72">
        <v>485</v>
      </c>
      <c r="M16" s="73">
        <v>350</v>
      </c>
      <c r="N16" s="72">
        <v>563</v>
      </c>
      <c r="O16" s="72">
        <v>519</v>
      </c>
      <c r="P16" s="72">
        <v>485</v>
      </c>
      <c r="Q16" s="74"/>
      <c r="R16" s="75">
        <f>IF(B16&lt;&gt;0,([2]MOD2014!E13*'[2]INSIncome1-4_2014'!D9+'[2]INSIncome1-4_2014'!F9*[2]MOD2014!F13+[2]MOD2014!G13*'[2]INSIncome1-4_2014'!H9+'[2]INSIncome1-4_2014'!J9*[2]MOD2014!H13+[2]MOD2014!I13*'[2]INSIncome1-4_2014'!L9+'[2]INSIncome1-4_2014'!N9*[2]MOD2014!J13+[2]MOD2014!K13*'[2]INSIncome1-4_2014'!P9+'[2]INSIncome1-4_2014'!R9*[2]MOD2014!L13+[2]MOD2014!M13*'[2]INSIncome1-4_2014'!T9)/G16,0)</f>
        <v>519.80357142857144</v>
      </c>
      <c r="S16" s="76">
        <f>IF(B16&lt;&gt;0,(H16*'[2]INSIncome1-4_2014'!D9+'[2]INSIncome1-4_2014'!F9*'[2]MOD2015-contrakt'!I16+'[2]MOD2015-contrakt'!J16*'[2]INSIncome1-4_2014'!H9+'[2]INSIncome1-4_2014'!J9*'[2]MOD2015-contrakt'!K16+'[2]MOD2015-contrakt'!L16*'[2]INSIncome1-4_2014'!L9+'[2]INSIncome1-4_2014'!N9*'[2]MOD2015-contrakt'!M16+'[2]MOD2015-contrakt'!N16*'[2]INSIncome1-4_2014'!P9+'[2]INSIncome1-4_2014'!R9*'[2]MOD2015-contrakt'!O16+'[2]MOD2015-contrakt'!P16*'[2]INSIncome1-4_2014'!T9)/G16,0)</f>
        <v>535.25892857142856</v>
      </c>
      <c r="T16" s="77">
        <f t="shared" si="1"/>
        <v>2.9733072245697212E-2</v>
      </c>
      <c r="U16" s="77">
        <f>H16/[2]MOD2014!E13-1</f>
        <v>2.9687500000000089E-2</v>
      </c>
      <c r="V16" s="77">
        <f>I16/[2]MOD2014!F13-1</f>
        <v>2.9761904761904656E-2</v>
      </c>
      <c r="W16" s="77">
        <f>J16/[2]MOD2014!G13-1</f>
        <v>3.0634573304157531E-2</v>
      </c>
      <c r="X16" s="77">
        <f>K16/[2]MOD2014!H13-1</f>
        <v>2.9723991507430991E-2</v>
      </c>
      <c r="Y16" s="77">
        <f>L16/[2]MOD2014!I13-1</f>
        <v>2.9723991507430991E-2</v>
      </c>
      <c r="Z16" s="77">
        <f>M16/[2]MOD2014!J13-1</f>
        <v>2.9411764705882248E-2</v>
      </c>
      <c r="AA16" s="77">
        <f>N16/[2]MOD2014!K13-1</f>
        <v>2.9250457038391131E-2</v>
      </c>
      <c r="AB16" s="77">
        <f>O16/[2]MOD2014!L13-1</f>
        <v>2.9761904761904656E-2</v>
      </c>
      <c r="AC16" s="77">
        <f>P16/[2]MOD2014!M13-1</f>
        <v>2.9723991507430991E-2</v>
      </c>
    </row>
    <row r="17" spans="1:29" s="78" customFormat="1" ht="25.5" x14ac:dyDescent="0.2">
      <c r="A17" s="66">
        <v>8</v>
      </c>
      <c r="B17" s="67" t="s">
        <v>31</v>
      </c>
      <c r="C17" s="68">
        <f t="shared" si="0"/>
        <v>2.0400905875086695E-2</v>
      </c>
      <c r="D17" s="67" t="s">
        <v>38</v>
      </c>
      <c r="E17" s="79" t="s">
        <v>45</v>
      </c>
      <c r="F17" s="67" t="s">
        <v>47</v>
      </c>
      <c r="G17" s="71">
        <f>IF(B17&lt;&gt;0,'[2]INSIncome1-4_2014'!E100,0)</f>
        <v>449</v>
      </c>
      <c r="H17" s="72">
        <v>633</v>
      </c>
      <c r="I17" s="72">
        <v>499</v>
      </c>
      <c r="J17" s="72">
        <v>453</v>
      </c>
      <c r="K17" s="72">
        <v>393</v>
      </c>
      <c r="L17" s="72">
        <v>393</v>
      </c>
      <c r="M17" s="73">
        <v>347</v>
      </c>
      <c r="N17" s="72">
        <v>542</v>
      </c>
      <c r="O17" s="72">
        <v>499</v>
      </c>
      <c r="P17" s="72">
        <v>393</v>
      </c>
      <c r="Q17" s="74"/>
      <c r="R17" s="75">
        <f>IF(B17&lt;&gt;0,([2]MOD2014!E14*'[2]INSIncome1-4_2014'!D10+'[2]INSIncome1-4_2014'!F10*[2]MOD2014!F14+[2]MOD2014!G14*'[2]INSIncome1-4_2014'!H10+'[2]INSIncome1-4_2014'!J10*[2]MOD2014!H14+[2]MOD2014!I14*'[2]INSIncome1-4_2014'!L10+'[2]INSIncome1-4_2014'!N10*[2]MOD2014!J14+[2]MOD2014!K14*'[2]INSIncome1-4_2014'!P10+'[2]INSIncome1-4_2014'!R10*[2]MOD2014!L14+[2]MOD2014!M14*'[2]INSIncome1-4_2014'!T10)/G17,0)</f>
        <v>475.98218262806233</v>
      </c>
      <c r="S17" s="76">
        <f>IF(B17&lt;&gt;0,(H17*'[2]INSIncome1-4_2014'!D10+'[2]INSIncome1-4_2014'!F10*'[2]MOD2015-contrakt'!I17+'[2]MOD2015-contrakt'!J17*'[2]INSIncome1-4_2014'!H10+'[2]INSIncome1-4_2014'!J10*'[2]MOD2015-contrakt'!K17+'[2]MOD2015-contrakt'!L17*'[2]INSIncome1-4_2014'!L10+'[2]INSIncome1-4_2014'!N10*'[2]MOD2015-contrakt'!M17+'[2]MOD2015-contrakt'!N17*'[2]INSIncome1-4_2014'!P10+'[2]INSIncome1-4_2014'!R10*'[2]MOD2015-contrakt'!O17+'[2]MOD2015-contrakt'!P17*'[2]INSIncome1-4_2014'!T10)/G17,0)</f>
        <v>485.69265033407572</v>
      </c>
      <c r="T17" s="77">
        <f t="shared" si="1"/>
        <v>2.0400905875086695E-2</v>
      </c>
      <c r="U17" s="77">
        <f>H17/[2]MOD2014!E14-1</f>
        <v>1.9323671497584627E-2</v>
      </c>
      <c r="V17" s="77">
        <f>I17/[2]MOD2014!F14-1</f>
        <v>2.0449897750511203E-2</v>
      </c>
      <c r="W17" s="77">
        <f>J17/[2]MOD2014!G14-1</f>
        <v>2.0270270270270174E-2</v>
      </c>
      <c r="X17" s="77">
        <f>K17/[2]MOD2014!H14-1</f>
        <v>2.0779220779220786E-2</v>
      </c>
      <c r="Y17" s="77">
        <f>L17/[2]MOD2014!I14-1</f>
        <v>2.0779220779220786E-2</v>
      </c>
      <c r="Z17" s="77">
        <f>M17/[2]MOD2014!J14-1</f>
        <v>2.0588235294117574E-2</v>
      </c>
      <c r="AA17" s="77">
        <f>N17/[2]MOD2014!K14-1</f>
        <v>2.0715630885122405E-2</v>
      </c>
      <c r="AB17" s="77">
        <f>O17/[2]MOD2014!L14-1</f>
        <v>2.0449897750511203E-2</v>
      </c>
      <c r="AC17" s="77">
        <f>P17/[2]MOD2014!M14-1</f>
        <v>2.0779220779220786E-2</v>
      </c>
    </row>
    <row r="18" spans="1:29" s="78" customFormat="1" ht="25.5" x14ac:dyDescent="0.2">
      <c r="A18" s="66">
        <v>9</v>
      </c>
      <c r="B18" s="67" t="s">
        <v>31</v>
      </c>
      <c r="C18" s="68">
        <f t="shared" si="0"/>
        <v>2.5284654532907735E-2</v>
      </c>
      <c r="D18" s="67" t="s">
        <v>38</v>
      </c>
      <c r="E18" s="79" t="s">
        <v>45</v>
      </c>
      <c r="F18" s="67" t="s">
        <v>48</v>
      </c>
      <c r="G18" s="71">
        <f>IF(B18&lt;&gt;0,'[2]INSIncome1-4_2014'!E101,0)</f>
        <v>188</v>
      </c>
      <c r="H18" s="72">
        <v>662</v>
      </c>
      <c r="I18" s="72">
        <v>522</v>
      </c>
      <c r="J18" s="72">
        <v>474</v>
      </c>
      <c r="K18" s="72">
        <v>411</v>
      </c>
      <c r="L18" s="72">
        <v>411</v>
      </c>
      <c r="M18" s="73">
        <v>349</v>
      </c>
      <c r="N18" s="72">
        <v>567</v>
      </c>
      <c r="O18" s="72">
        <v>522</v>
      </c>
      <c r="P18" s="72">
        <v>411</v>
      </c>
      <c r="Q18" s="74"/>
      <c r="R18" s="75">
        <f>IF(B18&lt;&gt;0,([2]MOD2014!E15*'[2]INSIncome1-4_2014'!D11+'[2]INSIncome1-4_2014'!F11*[2]MOD2014!F15+[2]MOD2014!G15*'[2]INSIncome1-4_2014'!H11+'[2]INSIncome1-4_2014'!J11*[2]MOD2014!H15+[2]MOD2014!I15*'[2]INSIncome1-4_2014'!L11+'[2]INSIncome1-4_2014'!N11*[2]MOD2014!J15+[2]MOD2014!K15*'[2]INSIncome1-4_2014'!P11+'[2]INSIncome1-4_2014'!R11*[2]MOD2014!L15+[2]MOD2014!M15*'[2]INSIncome1-4_2014'!T11)/G18,0)</f>
        <v>493.31914893617022</v>
      </c>
      <c r="S18" s="76">
        <f>IF(B18&lt;&gt;0,(H18*'[2]INSIncome1-4_2014'!D11+'[2]INSIncome1-4_2014'!F11*'[2]MOD2015-contrakt'!I18+'[2]MOD2015-contrakt'!J18*'[2]INSIncome1-4_2014'!H11+'[2]INSIncome1-4_2014'!J11*'[2]MOD2015-contrakt'!K18+'[2]MOD2015-contrakt'!L18*'[2]INSIncome1-4_2014'!L11+'[2]INSIncome1-4_2014'!N11*'[2]MOD2015-contrakt'!M18+'[2]MOD2015-contrakt'!N18*'[2]INSIncome1-4_2014'!P11+'[2]INSIncome1-4_2014'!R11*'[2]MOD2015-contrakt'!O18+'[2]MOD2015-contrakt'!P18*'[2]INSIncome1-4_2014'!T11)/G18,0)</f>
        <v>505.79255319148939</v>
      </c>
      <c r="T18" s="77">
        <f t="shared" si="1"/>
        <v>2.5284654532907735E-2</v>
      </c>
      <c r="U18" s="77">
        <f>H18/[2]MOD2014!E15-1</f>
        <v>2.4767801857585203E-2</v>
      </c>
      <c r="V18" s="77">
        <f>I18/[2]MOD2014!F15-1</f>
        <v>2.5540275049115824E-2</v>
      </c>
      <c r="W18" s="77">
        <f>J18/[2]MOD2014!G15-1</f>
        <v>2.5974025974025983E-2</v>
      </c>
      <c r="X18" s="77">
        <f>K18/[2]MOD2014!H15-1</f>
        <v>2.4937655860349128E-2</v>
      </c>
      <c r="Y18" s="77">
        <f>L18/[2]MOD2014!I15-1</f>
        <v>2.4937655860349128E-2</v>
      </c>
      <c r="Z18" s="77">
        <f>M18/[2]MOD2014!J15-1</f>
        <v>2.6470588235294024E-2</v>
      </c>
      <c r="AA18" s="77">
        <f>N18/[2]MOD2014!K15-1</f>
        <v>2.5316455696202445E-2</v>
      </c>
      <c r="AB18" s="77">
        <f>O18/[2]MOD2014!L15-1</f>
        <v>2.5540275049115824E-2</v>
      </c>
      <c r="AC18" s="77">
        <f>P18/[2]MOD2014!M15-1</f>
        <v>2.4937655860349128E-2</v>
      </c>
    </row>
    <row r="19" spans="1:29" s="78" customFormat="1" ht="25.5" x14ac:dyDescent="0.2">
      <c r="A19" s="66">
        <v>10</v>
      </c>
      <c r="B19" s="67" t="s">
        <v>31</v>
      </c>
      <c r="C19" s="68">
        <f t="shared" si="0"/>
        <v>2.9952906298563287E-2</v>
      </c>
      <c r="D19" s="67" t="s">
        <v>38</v>
      </c>
      <c r="E19" s="79" t="s">
        <v>49</v>
      </c>
      <c r="F19" s="66" t="s">
        <v>50</v>
      </c>
      <c r="G19" s="71">
        <f>IF(B19&lt;&gt;0,'[2]INSIncome1-4_2014'!E102,0)</f>
        <v>2447</v>
      </c>
      <c r="H19" s="72">
        <v>832</v>
      </c>
      <c r="I19" s="72">
        <v>691</v>
      </c>
      <c r="J19" s="72">
        <v>597</v>
      </c>
      <c r="K19" s="72">
        <v>439</v>
      </c>
      <c r="L19" s="72">
        <v>409</v>
      </c>
      <c r="M19" s="73">
        <v>350</v>
      </c>
      <c r="N19" s="72">
        <v>549</v>
      </c>
      <c r="O19" s="72">
        <v>549</v>
      </c>
      <c r="P19" s="72">
        <v>409</v>
      </c>
      <c r="Q19" s="74"/>
      <c r="R19" s="75">
        <f>IF(B19&lt;&gt;0,([2]MOD2014!E16*'[2]INSIncome1-4_2014'!D12+'[2]INSIncome1-4_2014'!F12*[2]MOD2014!F16+[2]MOD2014!G16*'[2]INSIncome1-4_2014'!H12+'[2]INSIncome1-4_2014'!J12*[2]MOD2014!H16+[2]MOD2014!I16*'[2]INSIncome1-4_2014'!L12+'[2]INSIncome1-4_2014'!N12*[2]MOD2014!J16+[2]MOD2014!K16*'[2]INSIncome1-4_2014'!P12+'[2]INSIncome1-4_2014'!R12*[2]MOD2014!L16+[2]MOD2014!M16*'[2]INSIncome1-4_2014'!T12)/G19,0)</f>
        <v>535.67266040049037</v>
      </c>
      <c r="S19" s="76">
        <f>IF(B19&lt;&gt;0,(H19*'[2]INSIncome1-4_2014'!D12+'[2]INSIncome1-4_2014'!F12*'[2]MOD2015-contrakt'!I19+'[2]MOD2015-contrakt'!J19*'[2]INSIncome1-4_2014'!H12+'[2]INSIncome1-4_2014'!J12*'[2]MOD2015-contrakt'!K19+'[2]MOD2015-contrakt'!L19*'[2]INSIncome1-4_2014'!L12+'[2]INSIncome1-4_2014'!N12*'[2]MOD2015-contrakt'!M19+'[2]MOD2015-contrakt'!N19*'[2]INSIncome1-4_2014'!P12+'[2]INSIncome1-4_2014'!R12*'[2]MOD2015-contrakt'!O19+'[2]MOD2015-contrakt'!P19*'[2]INSIncome1-4_2014'!T12)/G19,0)</f>
        <v>551.71761340416833</v>
      </c>
      <c r="T19" s="77">
        <f t="shared" si="1"/>
        <v>2.9952906298563287E-2</v>
      </c>
      <c r="U19" s="77">
        <f>H19/[2]MOD2014!E16-1</f>
        <v>2.9702970297029729E-2</v>
      </c>
      <c r="V19" s="77">
        <f>I19/[2]MOD2014!F16-1</f>
        <v>2.9806259314456129E-2</v>
      </c>
      <c r="W19" s="77">
        <f>J19/[2]MOD2014!G16-1</f>
        <v>2.931034482758621E-2</v>
      </c>
      <c r="X19" s="77">
        <f>K19/[2]MOD2014!H16-1</f>
        <v>3.0516431924882736E-2</v>
      </c>
      <c r="Y19" s="77">
        <f>L19/[2]MOD2014!I16-1</f>
        <v>3.0226700251889227E-2</v>
      </c>
      <c r="Z19" s="77">
        <f>M19/[2]MOD2014!J16-1</f>
        <v>2.9411764705882248E-2</v>
      </c>
      <c r="AA19" s="77">
        <f>N19/[2]MOD2014!K16-1</f>
        <v>3.0018761726078758E-2</v>
      </c>
      <c r="AB19" s="77">
        <f>O19/[2]MOD2014!L16-1</f>
        <v>3.0018761726078758E-2</v>
      </c>
      <c r="AC19" s="77">
        <f>P19/[2]MOD2014!M16-1</f>
        <v>3.0226700251889227E-2</v>
      </c>
    </row>
    <row r="20" spans="1:29" s="78" customFormat="1" ht="25.5" x14ac:dyDescent="0.2">
      <c r="A20" s="66">
        <v>11</v>
      </c>
      <c r="B20" s="67" t="s">
        <v>31</v>
      </c>
      <c r="C20" s="68">
        <f t="shared" si="0"/>
        <v>2.9630963096309415E-2</v>
      </c>
      <c r="D20" s="67" t="s">
        <v>38</v>
      </c>
      <c r="E20" s="79" t="s">
        <v>49</v>
      </c>
      <c r="F20" s="67" t="s">
        <v>51</v>
      </c>
      <c r="G20" s="71">
        <f>IF(B20&lt;&gt;0,'[2]INSIncome1-4_2014'!E103,0)</f>
        <v>46</v>
      </c>
      <c r="H20" s="72">
        <v>857</v>
      </c>
      <c r="I20" s="72">
        <v>711</v>
      </c>
      <c r="J20" s="72">
        <v>614</v>
      </c>
      <c r="K20" s="72">
        <v>452</v>
      </c>
      <c r="L20" s="72">
        <v>419</v>
      </c>
      <c r="M20" s="73">
        <v>350</v>
      </c>
      <c r="N20" s="72">
        <v>564</v>
      </c>
      <c r="O20" s="72">
        <v>564</v>
      </c>
      <c r="P20" s="72">
        <v>419</v>
      </c>
      <c r="Q20" s="74"/>
      <c r="R20" s="75">
        <f>IF(B20&lt;&gt;0,([2]MOD2014!E17*'[2]INSIncome1-4_2014'!D13+'[2]INSIncome1-4_2014'!F13*[2]MOD2014!F17+[2]MOD2014!G17*'[2]INSIncome1-4_2014'!H13+'[2]INSIncome1-4_2014'!J13*[2]MOD2014!H17+[2]MOD2014!I17*'[2]INSIncome1-4_2014'!L13+'[2]INSIncome1-4_2014'!N13*[2]MOD2014!J17+[2]MOD2014!K17*'[2]INSIncome1-4_2014'!P13+'[2]INSIncome1-4_2014'!R13*[2]MOD2014!L17+[2]MOD2014!M17*'[2]INSIncome1-4_2014'!T13)/G20,0)</f>
        <v>603.804347826087</v>
      </c>
      <c r="S20" s="76">
        <f>IF(B20&lt;&gt;0,(H20*'[2]INSIncome1-4_2014'!D13+'[2]INSIncome1-4_2014'!F13*'[2]MOD2015-contrakt'!I20+'[2]MOD2015-contrakt'!J20*'[2]INSIncome1-4_2014'!H13+'[2]INSIncome1-4_2014'!J13*'[2]MOD2015-contrakt'!K20+'[2]MOD2015-contrakt'!L20*'[2]INSIncome1-4_2014'!L13+'[2]INSIncome1-4_2014'!N13*'[2]MOD2015-contrakt'!M20+'[2]MOD2015-contrakt'!N20*'[2]INSIncome1-4_2014'!P13+'[2]INSIncome1-4_2014'!R13*'[2]MOD2015-contrakt'!O20+'[2]MOD2015-contrakt'!P20*'[2]INSIncome1-4_2014'!T13)/G20,0)</f>
        <v>621.695652173913</v>
      </c>
      <c r="T20" s="77">
        <f t="shared" si="1"/>
        <v>2.9630963096309415E-2</v>
      </c>
      <c r="U20" s="77">
        <f>H20/[2]MOD2014!E17-1</f>
        <v>3.0048076923076872E-2</v>
      </c>
      <c r="V20" s="77">
        <f>I20/[2]MOD2014!F17-1</f>
        <v>3.0434782608695699E-2</v>
      </c>
      <c r="W20" s="77">
        <f>J20/[2]MOD2014!G17-1</f>
        <v>3.0201342281879207E-2</v>
      </c>
      <c r="X20" s="77">
        <f>K20/[2]MOD2014!H17-1</f>
        <v>2.9612756264236983E-2</v>
      </c>
      <c r="Y20" s="77">
        <f>L20/[2]MOD2014!I17-1</f>
        <v>2.9484029484029506E-2</v>
      </c>
      <c r="Z20" s="77">
        <f>M20/[2]MOD2014!J17-1</f>
        <v>2.9411764705882248E-2</v>
      </c>
      <c r="AA20" s="77">
        <f>N20/[2]MOD2014!K17-1</f>
        <v>2.9197080291970767E-2</v>
      </c>
      <c r="AB20" s="77">
        <f>O20/[2]MOD2014!L17-1</f>
        <v>2.9197080291970767E-2</v>
      </c>
      <c r="AC20" s="77">
        <f>P20/[2]MOD2014!M17-1</f>
        <v>2.9484029484029506E-2</v>
      </c>
    </row>
    <row r="21" spans="1:29" s="78" customFormat="1" ht="25.5" x14ac:dyDescent="0.2">
      <c r="A21" s="66">
        <v>12</v>
      </c>
      <c r="B21" s="67" t="s">
        <v>31</v>
      </c>
      <c r="C21" s="68">
        <f t="shared" si="0"/>
        <v>2.9805846522169555E-2</v>
      </c>
      <c r="D21" s="67" t="s">
        <v>38</v>
      </c>
      <c r="E21" s="79" t="s">
        <v>52</v>
      </c>
      <c r="F21" s="67" t="s">
        <v>53</v>
      </c>
      <c r="G21" s="71">
        <f>IF(B21&lt;&gt;0,'[2]INSIncome1-4_2014'!E104,0)</f>
        <v>820</v>
      </c>
      <c r="H21" s="72">
        <v>665</v>
      </c>
      <c r="I21" s="72">
        <v>524</v>
      </c>
      <c r="J21" s="72">
        <v>476</v>
      </c>
      <c r="K21" s="72">
        <v>413</v>
      </c>
      <c r="L21" s="72">
        <v>413</v>
      </c>
      <c r="M21" s="73">
        <v>350</v>
      </c>
      <c r="N21" s="72">
        <v>570</v>
      </c>
      <c r="O21" s="72">
        <v>524</v>
      </c>
      <c r="P21" s="72">
        <v>413</v>
      </c>
      <c r="Q21" s="74"/>
      <c r="R21" s="75">
        <f>IF(B21&lt;&gt;0,([2]MOD2014!E18*'[2]INSIncome1-4_2014'!D14+'[2]INSIncome1-4_2014'!F14*[2]MOD2014!F18+[2]MOD2014!G18*'[2]INSIncome1-4_2014'!H14+'[2]INSIncome1-4_2014'!J14*[2]MOD2014!H18+[2]MOD2014!I18*'[2]INSIncome1-4_2014'!L14+'[2]INSIncome1-4_2014'!N14*[2]MOD2014!J18+[2]MOD2014!K18*'[2]INSIncome1-4_2014'!P14+'[2]INSIncome1-4_2014'!R14*[2]MOD2014!L18+[2]MOD2014!M18*'[2]INSIncome1-4_2014'!T14)/G21,0)</f>
        <v>506.32560975609755</v>
      </c>
      <c r="S21" s="76">
        <f>IF(B21&lt;&gt;0,(H21*'[2]INSIncome1-4_2014'!D14+'[2]INSIncome1-4_2014'!F14*'[2]MOD2015-contrakt'!I21+'[2]MOD2015-contrakt'!J21*'[2]INSIncome1-4_2014'!H14+'[2]INSIncome1-4_2014'!J14*'[2]MOD2015-contrakt'!K21+'[2]MOD2015-contrakt'!L21*'[2]INSIncome1-4_2014'!L14+'[2]INSIncome1-4_2014'!N14*'[2]MOD2015-contrakt'!M21+'[2]MOD2015-contrakt'!N21*'[2]INSIncome1-4_2014'!P14+'[2]INSIncome1-4_2014'!R14*'[2]MOD2015-contrakt'!O21+'[2]MOD2015-contrakt'!P21*'[2]INSIncome1-4_2014'!T14)/G21,0)</f>
        <v>521.41707317073167</v>
      </c>
      <c r="T21" s="77">
        <f t="shared" si="1"/>
        <v>2.9805846522169555E-2</v>
      </c>
      <c r="U21" s="77">
        <f>H21/[2]MOD2014!E18-1</f>
        <v>2.9411764705882248E-2</v>
      </c>
      <c r="V21" s="77">
        <f>I21/[2]MOD2014!F18-1</f>
        <v>2.9469548133595369E-2</v>
      </c>
      <c r="W21" s="77">
        <f>J21/[2]MOD2014!G18-1</f>
        <v>3.0303030303030276E-2</v>
      </c>
      <c r="X21" s="77">
        <f>K21/[2]MOD2014!H18-1</f>
        <v>2.9925187032418865E-2</v>
      </c>
      <c r="Y21" s="77">
        <f>L21/[2]MOD2014!I18-1</f>
        <v>2.9925187032418865E-2</v>
      </c>
      <c r="Z21" s="77">
        <f>M21/[2]MOD2014!J18-1</f>
        <v>2.9411764705882248E-2</v>
      </c>
      <c r="AA21" s="77">
        <f>N21/[2]MOD2014!K18-1</f>
        <v>3.0741410488245968E-2</v>
      </c>
      <c r="AB21" s="77">
        <f>O21/[2]MOD2014!L18-1</f>
        <v>2.9469548133595369E-2</v>
      </c>
      <c r="AC21" s="77">
        <f>P21/[2]MOD2014!M18-1</f>
        <v>2.9925187032418865E-2</v>
      </c>
    </row>
    <row r="22" spans="1:29" s="29" customFormat="1" ht="51" x14ac:dyDescent="0.2">
      <c r="A22" s="30">
        <v>13</v>
      </c>
      <c r="B22" s="31"/>
      <c r="C22" s="32">
        <f t="shared" si="0"/>
        <v>0</v>
      </c>
      <c r="D22" s="40" t="s">
        <v>54</v>
      </c>
      <c r="E22" s="26" t="s">
        <v>55</v>
      </c>
      <c r="F22" s="40" t="s">
        <v>56</v>
      </c>
      <c r="G22" s="24">
        <f>IF(B22&lt;&gt;0,'[2]INSIncome1-4_2014'!E105,0)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7">
        <f>IF(B22&lt;&gt;0,([2]MOD2014!E19*'[2]INSIncome1-4_2014'!D15+'[2]INSIncome1-4_2014'!F15*[2]MOD2014!F19+[2]MOD2014!G19*'[2]INSIncome1-4_2014'!H15+'[2]INSIncome1-4_2014'!J15*[2]MOD2014!H19+[2]MOD2014!I19*'[2]INSIncome1-4_2014'!L15+'[2]INSIncome1-4_2014'!N15*[2]MOD2014!J19+[2]MOD2014!K19*'[2]INSIncome1-4_2014'!P15+'[2]INSIncome1-4_2014'!R15*[2]MOD2014!L19+[2]MOD2014!M19*'[2]INSIncome1-4_2014'!T15)/G22,0)</f>
        <v>0</v>
      </c>
      <c r="S22" s="38">
        <f>IF(B22&lt;&gt;0,(H22*'[2]INSIncome1-4_2014'!D15+'[2]INSIncome1-4_2014'!F15*'[2]MOD2015-contrakt'!I22+'[2]MOD2015-contrakt'!J22*'[2]INSIncome1-4_2014'!H15+'[2]INSIncome1-4_2014'!J15*'[2]MOD2015-contrakt'!K22+'[2]MOD2015-contrakt'!L22*'[2]INSIncome1-4_2014'!L15+'[2]INSIncome1-4_2014'!N15*'[2]MOD2015-contrakt'!M22+'[2]MOD2015-contrakt'!N22*'[2]INSIncome1-4_2014'!P15+'[2]INSIncome1-4_2014'!R15*'[2]MOD2015-contrakt'!O22+'[2]MOD2015-contrakt'!P22*'[2]INSIncome1-4_2014'!T15)/G22,0)</f>
        <v>0</v>
      </c>
      <c r="T22" s="39">
        <f t="shared" si="1"/>
        <v>0</v>
      </c>
      <c r="U22" s="39">
        <f>H22/[2]MOD2014!E19-1</f>
        <v>-1</v>
      </c>
      <c r="V22" s="39">
        <f>I22/[2]MOD2014!F19-1</f>
        <v>-1</v>
      </c>
      <c r="W22" s="39">
        <f>J22/[2]MOD2014!G19-1</f>
        <v>-1</v>
      </c>
      <c r="X22" s="39">
        <f>K22/[2]MOD2014!H19-1</f>
        <v>-1</v>
      </c>
      <c r="Y22" s="39">
        <f>L22/[2]MOD2014!I19-1</f>
        <v>-1</v>
      </c>
      <c r="Z22" s="39">
        <f>M22/[2]MOD2014!J19-1</f>
        <v>-1</v>
      </c>
      <c r="AA22" s="39">
        <f>N22/[2]MOD2014!K19-1</f>
        <v>-1</v>
      </c>
      <c r="AB22" s="39">
        <f>O22/[2]MOD2014!L19-1</f>
        <v>-1</v>
      </c>
      <c r="AC22" s="39">
        <f>P22/[2]MOD2014!M19-1</f>
        <v>-1</v>
      </c>
    </row>
    <row r="23" spans="1:29" s="78" customFormat="1" ht="18" customHeight="1" x14ac:dyDescent="0.2">
      <c r="A23" s="66">
        <v>14</v>
      </c>
      <c r="B23" s="67" t="s">
        <v>31</v>
      </c>
      <c r="C23" s="68">
        <f t="shared" si="0"/>
        <v>7.613141575405713E-2</v>
      </c>
      <c r="D23" s="67" t="s">
        <v>54</v>
      </c>
      <c r="E23" s="79" t="s">
        <v>57</v>
      </c>
      <c r="F23" s="67" t="s">
        <v>58</v>
      </c>
      <c r="G23" s="71">
        <f>IF(B23&lt;&gt;0,'[2]INSIncome1-4_2014'!E106,0)</f>
        <v>4224</v>
      </c>
      <c r="H23" s="72">
        <v>1060</v>
      </c>
      <c r="I23" s="72">
        <v>910</v>
      </c>
      <c r="J23" s="72">
        <v>780</v>
      </c>
      <c r="K23" s="72">
        <v>560</v>
      </c>
      <c r="L23" s="72">
        <v>380</v>
      </c>
      <c r="M23" s="72">
        <v>430</v>
      </c>
      <c r="N23" s="72">
        <v>460</v>
      </c>
      <c r="O23" s="72">
        <v>580</v>
      </c>
      <c r="P23" s="72">
        <v>390</v>
      </c>
      <c r="Q23" s="74"/>
      <c r="R23" s="75">
        <f>IF(B23&lt;&gt;0,([2]MOD2014!E20*'[2]INSIncome1-4_2014'!D16+'[2]INSIncome1-4_2014'!F16*[2]MOD2014!F20+[2]MOD2014!G20*'[2]INSIncome1-4_2014'!H16+'[2]INSIncome1-4_2014'!J16*[2]MOD2014!H20+[2]MOD2014!I20*'[2]INSIncome1-4_2014'!L16+'[2]INSIncome1-4_2014'!N16*[2]MOD2014!J20+[2]MOD2014!K20*'[2]INSIncome1-4_2014'!P16+'[2]INSIncome1-4_2014'!R16*[2]MOD2014!L20+[2]MOD2014!M20*'[2]INSIncome1-4_2014'!T16)/G23,0)</f>
        <v>466.51041666666669</v>
      </c>
      <c r="S23" s="76">
        <f>IF(B23&lt;&gt;0,(H23*'[2]INSIncome1-4_2014'!D16+'[2]INSIncome1-4_2014'!F16*'[2]MOD2015-contrakt'!I23+'[2]MOD2015-contrakt'!J23*'[2]INSIncome1-4_2014'!H16+'[2]INSIncome1-4_2014'!J16*'[2]MOD2015-contrakt'!K23+'[2]MOD2015-contrakt'!L23*'[2]INSIncome1-4_2014'!L16+'[2]INSIncome1-4_2014'!N16*'[2]MOD2015-contrakt'!M23+'[2]MOD2015-contrakt'!N23*'[2]INSIncome1-4_2014'!P16+'[2]INSIncome1-4_2014'!R16*'[2]MOD2015-contrakt'!O23+'[2]MOD2015-contrakt'!P23*'[2]INSIncome1-4_2014'!T16)/G23,0)</f>
        <v>502.02651515151513</v>
      </c>
      <c r="T23" s="77">
        <f t="shared" si="1"/>
        <v>7.613141575405713E-2</v>
      </c>
      <c r="U23" s="77">
        <f>H23/[2]MOD2014!E20-1</f>
        <v>0.10416666666666674</v>
      </c>
      <c r="V23" s="77">
        <f>I23/[2]MOD2014!F20-1</f>
        <v>9.6385542168674787E-2</v>
      </c>
      <c r="W23" s="77">
        <f>J23/[2]MOD2014!G20-1</f>
        <v>9.8591549295774739E-2</v>
      </c>
      <c r="X23" s="77">
        <f>K23/[2]MOD2014!H20-1</f>
        <v>9.8039215686274606E-2</v>
      </c>
      <c r="Y23" s="77">
        <f>L23/[2]MOD2014!I20-1</f>
        <v>5.555555555555558E-2</v>
      </c>
      <c r="Z23" s="77">
        <f>M23/[2]MOD2014!J20-1</f>
        <v>4.8780487804878092E-2</v>
      </c>
      <c r="AA23" s="77">
        <f>N23/[2]MOD2014!K20-1</f>
        <v>6.9767441860465018E-2</v>
      </c>
      <c r="AB23" s="77">
        <f>O23/[2]MOD2014!L20-1</f>
        <v>3.5714285714285809E-2</v>
      </c>
      <c r="AC23" s="77">
        <f>P23/[2]MOD2014!M20-1</f>
        <v>8.3333333333333259E-2</v>
      </c>
    </row>
    <row r="24" spans="1:29" s="29" customFormat="1" ht="25.5" x14ac:dyDescent="0.2">
      <c r="A24" s="30">
        <v>15</v>
      </c>
      <c r="B24" s="31"/>
      <c r="C24" s="32">
        <f t="shared" si="0"/>
        <v>0</v>
      </c>
      <c r="D24" s="40" t="s">
        <v>54</v>
      </c>
      <c r="E24" s="41" t="s">
        <v>59</v>
      </c>
      <c r="F24" s="40" t="s">
        <v>60</v>
      </c>
      <c r="G24" s="24">
        <f>IF(B24&lt;&gt;0,'[2]INSIncome1-4_2014'!E107,0)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7">
        <f>IF(B24&lt;&gt;0,([2]MOD2014!E21*'[2]INSIncome1-4_2014'!D17+'[2]INSIncome1-4_2014'!F17*[2]MOD2014!F21+[2]MOD2014!G21*'[2]INSIncome1-4_2014'!H17+'[2]INSIncome1-4_2014'!J17*[2]MOD2014!H21+[2]MOD2014!I21*'[2]INSIncome1-4_2014'!L17+'[2]INSIncome1-4_2014'!N17*[2]MOD2014!J21+[2]MOD2014!K21*'[2]INSIncome1-4_2014'!P17+'[2]INSIncome1-4_2014'!R17*[2]MOD2014!L21+[2]MOD2014!M21*'[2]INSIncome1-4_2014'!T17)/G24,0)</f>
        <v>0</v>
      </c>
      <c r="S24" s="38">
        <f>IF(B24&lt;&gt;0,(H24*'[2]INSIncome1-4_2014'!D17+'[2]INSIncome1-4_2014'!F17*'[2]MOD2015-contrakt'!I24+'[2]MOD2015-contrakt'!J24*'[2]INSIncome1-4_2014'!H17+'[2]INSIncome1-4_2014'!J17*'[2]MOD2015-contrakt'!K24+'[2]MOD2015-contrakt'!L24*'[2]INSIncome1-4_2014'!L17+'[2]INSIncome1-4_2014'!N17*'[2]MOD2015-contrakt'!M24+'[2]MOD2015-contrakt'!N24*'[2]INSIncome1-4_2014'!P17+'[2]INSIncome1-4_2014'!R17*'[2]MOD2015-contrakt'!O24+'[2]MOD2015-contrakt'!P24*'[2]INSIncome1-4_2014'!T17)/G24,0)</f>
        <v>0</v>
      </c>
      <c r="T24" s="39">
        <f t="shared" si="1"/>
        <v>0</v>
      </c>
      <c r="U24" s="39">
        <f>H24/[2]MOD2014!E21-1</f>
        <v>-1</v>
      </c>
      <c r="V24" s="39">
        <f>I24/[2]MOD2014!F21-1</f>
        <v>-1</v>
      </c>
      <c r="W24" s="39">
        <f>J24/[2]MOD2014!G21-1</f>
        <v>-1</v>
      </c>
      <c r="X24" s="39">
        <f>K24/[2]MOD2014!H21-1</f>
        <v>-1</v>
      </c>
      <c r="Y24" s="39">
        <f>L24/[2]MOD2014!I21-1</f>
        <v>-1</v>
      </c>
      <c r="Z24" s="39">
        <f>M24/[2]MOD2014!J21-1</f>
        <v>-1</v>
      </c>
      <c r="AA24" s="39">
        <f>N24/[2]MOD2014!K21-1</f>
        <v>-1</v>
      </c>
      <c r="AB24" s="39">
        <f>O24/[2]MOD2014!L21-1</f>
        <v>-1</v>
      </c>
      <c r="AC24" s="39">
        <f>P24/[2]MOD2014!M21-1</f>
        <v>-1</v>
      </c>
    </row>
    <row r="25" spans="1:29" s="29" customFormat="1" ht="25.5" x14ac:dyDescent="0.2">
      <c r="A25" s="30">
        <v>16</v>
      </c>
      <c r="B25" s="31"/>
      <c r="C25" s="32">
        <f t="shared" si="0"/>
        <v>0</v>
      </c>
      <c r="D25" s="40" t="s">
        <v>54</v>
      </c>
      <c r="E25" s="41" t="s">
        <v>61</v>
      </c>
      <c r="F25" s="40" t="s">
        <v>62</v>
      </c>
      <c r="G25" s="24">
        <f>IF(B25&lt;&gt;0,'[2]INSIncome1-4_2014'!E108,0)</f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7">
        <f>IF(B25&lt;&gt;0,([2]MOD2014!E22*'[2]INSIncome1-4_2014'!D18+'[2]INSIncome1-4_2014'!F18*[2]MOD2014!F22+[2]MOD2014!G22*'[2]INSIncome1-4_2014'!H18+'[2]INSIncome1-4_2014'!J18*[2]MOD2014!H22+[2]MOD2014!I22*'[2]INSIncome1-4_2014'!L18+'[2]INSIncome1-4_2014'!N18*[2]MOD2014!J22+[2]MOD2014!K22*'[2]INSIncome1-4_2014'!P18+'[2]INSIncome1-4_2014'!R18*[2]MOD2014!L22+[2]MOD2014!M22*'[2]INSIncome1-4_2014'!T18)/G25,0)</f>
        <v>0</v>
      </c>
      <c r="S25" s="38">
        <f>IF(B25&lt;&gt;0,(H25*'[2]INSIncome1-4_2014'!D18+'[2]INSIncome1-4_2014'!F18*'[2]MOD2015-contrakt'!I25+'[2]MOD2015-contrakt'!J25*'[2]INSIncome1-4_2014'!H18+'[2]INSIncome1-4_2014'!J18*'[2]MOD2015-contrakt'!K25+'[2]MOD2015-contrakt'!L25*'[2]INSIncome1-4_2014'!L18+'[2]INSIncome1-4_2014'!N18*'[2]MOD2015-contrakt'!M25+'[2]MOD2015-contrakt'!N25*'[2]INSIncome1-4_2014'!P18+'[2]INSIncome1-4_2014'!R18*'[2]MOD2015-contrakt'!O25+'[2]MOD2015-contrakt'!P25*'[2]INSIncome1-4_2014'!T18)/G25,0)</f>
        <v>0</v>
      </c>
      <c r="T25" s="39">
        <f t="shared" si="1"/>
        <v>0</v>
      </c>
      <c r="U25" s="39">
        <f>H25/[2]MOD2014!E22-1</f>
        <v>-1</v>
      </c>
      <c r="V25" s="39">
        <f>I25/[2]MOD2014!F22-1</f>
        <v>-1</v>
      </c>
      <c r="W25" s="39">
        <f>J25/[2]MOD2014!G22-1</f>
        <v>-1</v>
      </c>
      <c r="X25" s="39">
        <f>K25/[2]MOD2014!H22-1</f>
        <v>-1</v>
      </c>
      <c r="Y25" s="39">
        <f>L25/[2]MOD2014!I22-1</f>
        <v>-1</v>
      </c>
      <c r="Z25" s="39">
        <f>M25/[2]MOD2014!J22-1</f>
        <v>-1</v>
      </c>
      <c r="AA25" s="39">
        <f>N25/[2]MOD2014!K22-1</f>
        <v>-1</v>
      </c>
      <c r="AB25" s="39">
        <f>O25/[2]MOD2014!L22-1</f>
        <v>-1</v>
      </c>
      <c r="AC25" s="39">
        <f>P25/[2]MOD2014!M22-1</f>
        <v>-1</v>
      </c>
    </row>
    <row r="26" spans="1:29" s="29" customFormat="1" ht="20.25" customHeight="1" x14ac:dyDescent="0.2">
      <c r="A26" s="30">
        <v>17</v>
      </c>
      <c r="B26" s="31"/>
      <c r="C26" s="32">
        <f t="shared" si="0"/>
        <v>0</v>
      </c>
      <c r="D26" s="40" t="s">
        <v>54</v>
      </c>
      <c r="E26" s="41" t="s">
        <v>63</v>
      </c>
      <c r="F26" s="40" t="s">
        <v>64</v>
      </c>
      <c r="G26" s="24">
        <f>IF(B26&lt;&gt;0,'[2]INSIncome1-4_2014'!E109,0)</f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>
        <f>IF(B26&lt;&gt;0,([2]MOD2014!E23*'[2]INSIncome1-4_2014'!D19+'[2]INSIncome1-4_2014'!F19*[2]MOD2014!F23+[2]MOD2014!G23*'[2]INSIncome1-4_2014'!H19+'[2]INSIncome1-4_2014'!J19*[2]MOD2014!H23+[2]MOD2014!I23*'[2]INSIncome1-4_2014'!L19+'[2]INSIncome1-4_2014'!N19*[2]MOD2014!J23+[2]MOD2014!K23*'[2]INSIncome1-4_2014'!P19+'[2]INSIncome1-4_2014'!R19*[2]MOD2014!L23+[2]MOD2014!M23*'[2]INSIncome1-4_2014'!T19)/G26,0)</f>
        <v>0</v>
      </c>
      <c r="S26" s="38">
        <f>IF(B26&lt;&gt;0,(H26*'[2]INSIncome1-4_2014'!D19+'[2]INSIncome1-4_2014'!F19*'[2]MOD2015-contrakt'!I26+'[2]MOD2015-contrakt'!J26*'[2]INSIncome1-4_2014'!H19+'[2]INSIncome1-4_2014'!J19*'[2]MOD2015-contrakt'!K26+'[2]MOD2015-contrakt'!L26*'[2]INSIncome1-4_2014'!L19+'[2]INSIncome1-4_2014'!N19*'[2]MOD2015-contrakt'!M26+'[2]MOD2015-contrakt'!N26*'[2]INSIncome1-4_2014'!P19+'[2]INSIncome1-4_2014'!R19*'[2]MOD2015-contrakt'!O26+'[2]MOD2015-contrakt'!P26*'[2]INSIncome1-4_2014'!T19)/G26,0)</f>
        <v>0</v>
      </c>
      <c r="T26" s="39">
        <f t="shared" si="1"/>
        <v>0</v>
      </c>
      <c r="U26" s="39">
        <f>H26/[2]MOD2014!E23-1</f>
        <v>-1</v>
      </c>
      <c r="V26" s="39">
        <f>I26/[2]MOD2014!F23-1</f>
        <v>-1</v>
      </c>
      <c r="W26" s="39">
        <f>J26/[2]MOD2014!G23-1</f>
        <v>-1</v>
      </c>
      <c r="X26" s="39">
        <f>K26/[2]MOD2014!H23-1</f>
        <v>-1</v>
      </c>
      <c r="Y26" s="39">
        <f>L26/[2]MOD2014!I23-1</f>
        <v>-1</v>
      </c>
      <c r="Z26" s="39">
        <f>M26/[2]MOD2014!J23-1</f>
        <v>-1</v>
      </c>
      <c r="AA26" s="39">
        <f>N26/[2]MOD2014!K23-1</f>
        <v>-1</v>
      </c>
      <c r="AB26" s="39">
        <f>O26/[2]MOD2014!L23-1</f>
        <v>-1</v>
      </c>
      <c r="AC26" s="39">
        <f>P26/[2]MOD2014!M23-1</f>
        <v>-1</v>
      </c>
    </row>
    <row r="27" spans="1:29" s="29" customFormat="1" ht="25.5" x14ac:dyDescent="0.2">
      <c r="A27" s="30">
        <v>18</v>
      </c>
      <c r="B27" s="31"/>
      <c r="C27" s="32">
        <f t="shared" si="0"/>
        <v>0</v>
      </c>
      <c r="D27" s="40" t="s">
        <v>54</v>
      </c>
      <c r="E27" s="41" t="s">
        <v>65</v>
      </c>
      <c r="F27" s="40" t="s">
        <v>66</v>
      </c>
      <c r="G27" s="24">
        <f>IF(B27&lt;&gt;0,'[2]INSIncome1-4_2014'!E110,0)</f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7">
        <f>IF(B27&lt;&gt;0,([2]MOD2014!E24*'[2]INSIncome1-4_2014'!D20+'[2]INSIncome1-4_2014'!F20*[2]MOD2014!F24+[2]MOD2014!G24*'[2]INSIncome1-4_2014'!H20+'[2]INSIncome1-4_2014'!J20*[2]MOD2014!H24+[2]MOD2014!I24*'[2]INSIncome1-4_2014'!L20+'[2]INSIncome1-4_2014'!N20*[2]MOD2014!J24+[2]MOD2014!K24*'[2]INSIncome1-4_2014'!P20+'[2]INSIncome1-4_2014'!R20*[2]MOD2014!L24+[2]MOD2014!M24*'[2]INSIncome1-4_2014'!T20)/G27,0)</f>
        <v>0</v>
      </c>
      <c r="S27" s="38">
        <f>IF(B27&lt;&gt;0,(H27*'[2]INSIncome1-4_2014'!D20+'[2]INSIncome1-4_2014'!F20*'[2]MOD2015-contrakt'!I27+'[2]MOD2015-contrakt'!J27*'[2]INSIncome1-4_2014'!H20+'[2]INSIncome1-4_2014'!J20*'[2]MOD2015-contrakt'!K27+'[2]MOD2015-contrakt'!L27*'[2]INSIncome1-4_2014'!L20+'[2]INSIncome1-4_2014'!N20*'[2]MOD2015-contrakt'!M27+'[2]MOD2015-contrakt'!N27*'[2]INSIncome1-4_2014'!P20+'[2]INSIncome1-4_2014'!R20*'[2]MOD2015-contrakt'!O27+'[2]MOD2015-contrakt'!P27*'[2]INSIncome1-4_2014'!T20)/G27,0)</f>
        <v>0</v>
      </c>
      <c r="T27" s="39">
        <f t="shared" si="1"/>
        <v>0</v>
      </c>
      <c r="U27" s="39">
        <f>H27/[2]MOD2014!E24-1</f>
        <v>-1</v>
      </c>
      <c r="V27" s="39">
        <f>I27/[2]MOD2014!F24-1</f>
        <v>-1</v>
      </c>
      <c r="W27" s="39">
        <f>J27/[2]MOD2014!G24-1</f>
        <v>-1</v>
      </c>
      <c r="X27" s="39">
        <f>K27/[2]MOD2014!H24-1</f>
        <v>-1</v>
      </c>
      <c r="Y27" s="39">
        <f>L27/[2]MOD2014!I24-1</f>
        <v>-1</v>
      </c>
      <c r="Z27" s="39">
        <f>M27/[2]MOD2014!J24-1</f>
        <v>-1</v>
      </c>
      <c r="AA27" s="39">
        <f>N27/[2]MOD2014!K24-1</f>
        <v>-1</v>
      </c>
      <c r="AB27" s="39">
        <f>O27/[2]MOD2014!L24-1</f>
        <v>-1</v>
      </c>
      <c r="AC27" s="39">
        <f>P27/[2]MOD2014!M24-1</f>
        <v>-1</v>
      </c>
    </row>
    <row r="28" spans="1:29" s="78" customFormat="1" ht="38.25" x14ac:dyDescent="0.2">
      <c r="A28" s="66">
        <v>19</v>
      </c>
      <c r="B28" s="67" t="s">
        <v>31</v>
      </c>
      <c r="C28" s="68">
        <f t="shared" si="0"/>
        <v>2.5639292899013455E-3</v>
      </c>
      <c r="D28" s="67" t="s">
        <v>54</v>
      </c>
      <c r="E28" s="79" t="s">
        <v>67</v>
      </c>
      <c r="F28" s="67" t="s">
        <v>68</v>
      </c>
      <c r="G28" s="71">
        <f>IF(B28&lt;&gt;0,'[2]INSIncome1-4_2014'!E111,0)</f>
        <v>34934</v>
      </c>
      <c r="H28" s="72">
        <v>800</v>
      </c>
      <c r="I28" s="72">
        <v>560</v>
      </c>
      <c r="J28" s="72">
        <v>560</v>
      </c>
      <c r="K28" s="72">
        <v>440</v>
      </c>
      <c r="L28" s="73">
        <v>365</v>
      </c>
      <c r="M28" s="73">
        <v>342</v>
      </c>
      <c r="N28" s="72">
        <v>450</v>
      </c>
      <c r="O28" s="72">
        <v>505</v>
      </c>
      <c r="P28" s="72">
        <v>410</v>
      </c>
      <c r="Q28" s="74"/>
      <c r="R28" s="75">
        <f>IF(B28&lt;&gt;0,([2]MOD2014!E25*'[2]INSIncome1-4_2014'!D21+'[2]INSIncome1-4_2014'!F21*[2]MOD2014!F25+[2]MOD2014!G25*'[2]INSIncome1-4_2014'!H21+'[2]INSIncome1-4_2014'!J21*[2]MOD2014!H25+[2]MOD2014!I25*'[2]INSIncome1-4_2014'!L21+'[2]INSIncome1-4_2014'!N21*[2]MOD2014!J25+[2]MOD2014!K25*'[2]INSIncome1-4_2014'!P21+'[2]INSIncome1-4_2014'!R21*[2]MOD2014!L25+[2]MOD2014!M25*'[2]INSIncome1-4_2014'!T21)/G28,0)</f>
        <v>437.15240167172379</v>
      </c>
      <c r="S28" s="76">
        <f>IF(B28&lt;&gt;0,(H28*'[2]INSIncome1-4_2014'!D21+'[2]INSIncome1-4_2014'!F21*'[2]MOD2015-contrakt'!I28+'[2]MOD2015-contrakt'!J28*'[2]INSIncome1-4_2014'!H21+'[2]INSIncome1-4_2014'!J21*'[2]MOD2015-contrakt'!K28+'[2]MOD2015-contrakt'!L28*'[2]INSIncome1-4_2014'!L21+'[2]INSIncome1-4_2014'!N21*'[2]MOD2015-contrakt'!M28+'[2]MOD2015-contrakt'!N28*'[2]INSIncome1-4_2014'!P21+'[2]INSIncome1-4_2014'!R21*'[2]MOD2015-contrakt'!O28+'[2]MOD2015-contrakt'!P28*'[2]INSIncome1-4_2014'!T21)/G28,0)</f>
        <v>438.27322951852062</v>
      </c>
      <c r="T28" s="83">
        <f t="shared" si="1"/>
        <v>2.5639292899013455E-3</v>
      </c>
      <c r="U28" s="77">
        <f>H28/[2]MOD2014!E25-1</f>
        <v>0</v>
      </c>
      <c r="V28" s="77">
        <f>I28/[2]MOD2014!F25-1</f>
        <v>0</v>
      </c>
      <c r="W28" s="77">
        <f>J28/[2]MOD2014!G25-1</f>
        <v>0</v>
      </c>
      <c r="X28" s="77">
        <f>K28/[2]MOD2014!H25-1</f>
        <v>0</v>
      </c>
      <c r="Y28" s="77">
        <f>L28/[2]MOD2014!I25-1</f>
        <v>1.388888888888884E-2</v>
      </c>
      <c r="Z28" s="77">
        <f>M28/[2]MOD2014!J25-1</f>
        <v>0</v>
      </c>
      <c r="AA28" s="77">
        <f>N28/[2]MOD2014!K25-1</f>
        <v>0</v>
      </c>
      <c r="AB28" s="77">
        <f>O28/[2]MOD2014!L25-1</f>
        <v>0</v>
      </c>
      <c r="AC28" s="77">
        <f>P28/[2]MOD2014!M25-1</f>
        <v>0</v>
      </c>
    </row>
    <row r="29" spans="1:29" s="78" customFormat="1" ht="25.5" x14ac:dyDescent="0.2">
      <c r="A29" s="66">
        <v>20</v>
      </c>
      <c r="B29" s="67" t="s">
        <v>31</v>
      </c>
      <c r="C29" s="68">
        <f t="shared" si="0"/>
        <v>2.1074416580836086E-2</v>
      </c>
      <c r="D29" s="67" t="s">
        <v>54</v>
      </c>
      <c r="E29" s="79" t="s">
        <v>69</v>
      </c>
      <c r="F29" s="67" t="s">
        <v>70</v>
      </c>
      <c r="G29" s="71">
        <f>IF(B29&lt;&gt;0,'[2]INSIncome1-4_2014'!E112,0)</f>
        <v>6362</v>
      </c>
      <c r="H29" s="72">
        <v>1100</v>
      </c>
      <c r="I29" s="72">
        <v>905</v>
      </c>
      <c r="J29" s="72">
        <v>840</v>
      </c>
      <c r="K29" s="72">
        <v>600</v>
      </c>
      <c r="L29" s="72">
        <v>380</v>
      </c>
      <c r="M29" s="72">
        <v>380</v>
      </c>
      <c r="N29" s="72">
        <v>590</v>
      </c>
      <c r="O29" s="72">
        <v>620</v>
      </c>
      <c r="P29" s="72">
        <v>385</v>
      </c>
      <c r="Q29" s="74"/>
      <c r="R29" s="75">
        <f>IF(B29&lt;&gt;0,([2]MOD2014!E26*'[2]INSIncome1-4_2014'!D22+'[2]INSIncome1-4_2014'!F22*[2]MOD2014!F26+[2]MOD2014!G26*'[2]INSIncome1-4_2014'!H22+'[2]INSIncome1-4_2014'!J22*[2]MOD2014!H26+[2]MOD2014!I26*'[2]INSIncome1-4_2014'!L22+'[2]INSIncome1-4_2014'!N22*[2]MOD2014!J26+[2]MOD2014!K26*'[2]INSIncome1-4_2014'!P22+'[2]INSIncome1-4_2014'!R22*[2]MOD2014!L26+[2]MOD2014!M26*'[2]INSIncome1-4_2014'!T22)/G29,0)</f>
        <v>570.76076705438538</v>
      </c>
      <c r="S29" s="76">
        <f>IF(B29&lt;&gt;0,(H29*'[2]INSIncome1-4_2014'!D22+'[2]INSIncome1-4_2014'!F22*'[2]MOD2015-contrakt'!I29+'[2]MOD2015-contrakt'!J29*'[2]INSIncome1-4_2014'!H22+'[2]INSIncome1-4_2014'!J22*'[2]MOD2015-contrakt'!K29+'[2]MOD2015-contrakt'!L29*'[2]INSIncome1-4_2014'!L22+'[2]INSIncome1-4_2014'!N22*'[2]MOD2015-contrakt'!M29+'[2]MOD2015-contrakt'!N29*'[2]INSIncome1-4_2014'!P22+'[2]INSIncome1-4_2014'!R22*'[2]MOD2015-contrakt'!O29+'[2]MOD2015-contrakt'!P29*'[2]INSIncome1-4_2014'!T22)/G29,0)</f>
        <v>582.78921722728705</v>
      </c>
      <c r="T29" s="77">
        <f t="shared" si="1"/>
        <v>2.1074416580836086E-2</v>
      </c>
      <c r="U29" s="77">
        <f>H29/[2]MOD2014!E26-1</f>
        <v>0</v>
      </c>
      <c r="V29" s="77">
        <f>I29/[2]MOD2014!F26-1</f>
        <v>5.5555555555555358E-3</v>
      </c>
      <c r="W29" s="77">
        <f>J29/[2]MOD2014!G26-1</f>
        <v>1.2048192771084265E-2</v>
      </c>
      <c r="X29" s="77">
        <f>K29/[2]MOD2014!H26-1</f>
        <v>1.6949152542372836E-2</v>
      </c>
      <c r="Y29" s="77">
        <f>L29/[2]MOD2014!I26-1</f>
        <v>8.5714285714285632E-2</v>
      </c>
      <c r="Z29" s="77">
        <f>M29/[2]MOD2014!J26-1</f>
        <v>0.11764705882352944</v>
      </c>
      <c r="AA29" s="77">
        <f>N29/[2]MOD2014!K26-1</f>
        <v>1.7241379310344751E-2</v>
      </c>
      <c r="AB29" s="77">
        <f>O29/[2]MOD2014!L26-1</f>
        <v>1.6393442622950838E-2</v>
      </c>
      <c r="AC29" s="77">
        <f>P29/[2]MOD2014!M26-1</f>
        <v>4.0540540540540571E-2</v>
      </c>
    </row>
    <row r="30" spans="1:29" s="78" customFormat="1" ht="18.75" customHeight="1" x14ac:dyDescent="0.2">
      <c r="A30" s="66">
        <v>21</v>
      </c>
      <c r="B30" s="67" t="s">
        <v>31</v>
      </c>
      <c r="C30" s="68">
        <f t="shared" si="0"/>
        <v>2.0005152502884371E-2</v>
      </c>
      <c r="D30" s="67" t="s">
        <v>54</v>
      </c>
      <c r="E30" s="79" t="s">
        <v>71</v>
      </c>
      <c r="F30" s="67" t="s">
        <v>72</v>
      </c>
      <c r="G30" s="71">
        <f>IF(B30&lt;&gt;0,'[2]INSIncome1-4_2014'!E113,0)</f>
        <v>1582</v>
      </c>
      <c r="H30" s="72">
        <v>990</v>
      </c>
      <c r="I30" s="72">
        <v>900</v>
      </c>
      <c r="J30" s="72">
        <v>800</v>
      </c>
      <c r="K30" s="72">
        <v>600</v>
      </c>
      <c r="L30" s="73">
        <v>370</v>
      </c>
      <c r="M30" s="72">
        <v>430</v>
      </c>
      <c r="N30" s="72">
        <v>620</v>
      </c>
      <c r="O30" s="72">
        <v>620</v>
      </c>
      <c r="P30" s="72">
        <v>390</v>
      </c>
      <c r="Q30" s="74"/>
      <c r="R30" s="75">
        <f>IF(B30&lt;&gt;0,([2]MOD2014!E27*'[2]INSIncome1-4_2014'!D23+'[2]INSIncome1-4_2014'!F23*[2]MOD2014!F27+[2]MOD2014!G27*'[2]INSIncome1-4_2014'!H23+'[2]INSIncome1-4_2014'!J23*[2]MOD2014!H27+[2]MOD2014!I27*'[2]INSIncome1-4_2014'!L23+'[2]INSIncome1-4_2014'!N23*[2]MOD2014!J27+[2]MOD2014!K27*'[2]INSIncome1-4_2014'!P23+'[2]INSIncome1-4_2014'!R23*[2]MOD2014!L27+[2]MOD2014!M27*'[2]INSIncome1-4_2014'!T23)/G30,0)</f>
        <v>564.32996207332485</v>
      </c>
      <c r="S30" s="76">
        <f>IF(B30&lt;&gt;0,(H30*'[2]INSIncome1-4_2014'!D23+'[2]INSIncome1-4_2014'!F23*'[2]MOD2015-contrakt'!I30+'[2]MOD2015-contrakt'!J30*'[2]INSIncome1-4_2014'!H23+'[2]INSIncome1-4_2014'!J23*'[2]MOD2015-contrakt'!K30+'[2]MOD2015-contrakt'!L30*'[2]INSIncome1-4_2014'!L23+'[2]INSIncome1-4_2014'!N23*'[2]MOD2015-contrakt'!M30+'[2]MOD2015-contrakt'!N30*'[2]INSIncome1-4_2014'!P23+'[2]INSIncome1-4_2014'!R23*'[2]MOD2015-contrakt'!O30+'[2]MOD2015-contrakt'!P30*'[2]INSIncome1-4_2014'!T23)/G30,0)</f>
        <v>575.6194690265487</v>
      </c>
      <c r="T30" s="77">
        <f t="shared" si="1"/>
        <v>2.0005152502884371E-2</v>
      </c>
      <c r="U30" s="77">
        <f>H30/[2]MOD2014!E27-1</f>
        <v>0</v>
      </c>
      <c r="V30" s="77">
        <f>I30/[2]MOD2014!F27-1</f>
        <v>0</v>
      </c>
      <c r="W30" s="77">
        <f>J30/[2]MOD2014!G27-1</f>
        <v>0</v>
      </c>
      <c r="X30" s="77">
        <f>K30/[2]MOD2014!H27-1</f>
        <v>1.6949152542372836E-2</v>
      </c>
      <c r="Y30" s="77">
        <f>L30/[2]MOD2014!I27-1</f>
        <v>2.7777777777777679E-2</v>
      </c>
      <c r="Z30" s="77">
        <f>M30/[2]MOD2014!J27-1</f>
        <v>2.3809523809523725E-2</v>
      </c>
      <c r="AA30" s="77">
        <f>N30/[2]MOD2014!K27-1</f>
        <v>1.6393442622950838E-2</v>
      </c>
      <c r="AB30" s="77">
        <f>O30/[2]MOD2014!L27-1</f>
        <v>1.6393442622950838E-2</v>
      </c>
      <c r="AC30" s="77">
        <f>P30/[2]MOD2014!M27-1</f>
        <v>5.4054054054053946E-2</v>
      </c>
    </row>
    <row r="31" spans="1:29" s="29" customFormat="1" ht="36.75" customHeight="1" x14ac:dyDescent="0.2">
      <c r="A31" s="30">
        <v>22</v>
      </c>
      <c r="B31" s="31"/>
      <c r="C31" s="32">
        <f t="shared" si="0"/>
        <v>0</v>
      </c>
      <c r="D31" s="40" t="s">
        <v>54</v>
      </c>
      <c r="E31" s="42" t="s">
        <v>73</v>
      </c>
      <c r="F31" s="26" t="s">
        <v>74</v>
      </c>
      <c r="G31" s="24">
        <f>IF(B31&lt;&gt;0,'[2]INSIncome1-4_2014'!E114,0)</f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>
        <f>IF(B31&lt;&gt;0,([2]MOD2014!E28*'[2]INSIncome1-4_2014'!D24+'[2]INSIncome1-4_2014'!F24*[2]MOD2014!F28+[2]MOD2014!G28*'[2]INSIncome1-4_2014'!H24+'[2]INSIncome1-4_2014'!J24*[2]MOD2014!H28+[2]MOD2014!I28*'[2]INSIncome1-4_2014'!L24+'[2]INSIncome1-4_2014'!N24*[2]MOD2014!J28+[2]MOD2014!K28*'[2]INSIncome1-4_2014'!P24+'[2]INSIncome1-4_2014'!R24*[2]MOD2014!L28+[2]MOD2014!M28*'[2]INSIncome1-4_2014'!T24)/G31,0)</f>
        <v>0</v>
      </c>
      <c r="S31" s="38">
        <f>IF(B31&lt;&gt;0,(H31*'[2]INSIncome1-4_2014'!D24+'[2]INSIncome1-4_2014'!F24*'[2]MOD2015-contrakt'!I31+'[2]MOD2015-contrakt'!J31*'[2]INSIncome1-4_2014'!H24+'[2]INSIncome1-4_2014'!J24*'[2]MOD2015-contrakt'!K31+'[2]MOD2015-contrakt'!L31*'[2]INSIncome1-4_2014'!L24+'[2]INSIncome1-4_2014'!N24*'[2]MOD2015-contrakt'!M31+'[2]MOD2015-contrakt'!N31*'[2]INSIncome1-4_2014'!P24+'[2]INSIncome1-4_2014'!R24*'[2]MOD2015-contrakt'!O31+'[2]MOD2015-contrakt'!P31*'[2]INSIncome1-4_2014'!T24)/G31,0)</f>
        <v>0</v>
      </c>
      <c r="T31" s="39">
        <f t="shared" si="1"/>
        <v>0</v>
      </c>
      <c r="U31" s="39">
        <f>H31/[2]MOD2014!E28-1</f>
        <v>-1</v>
      </c>
      <c r="V31" s="39">
        <f>I31/[2]MOD2014!F28-1</f>
        <v>-1</v>
      </c>
      <c r="W31" s="39">
        <f>J31/[2]MOD2014!G28-1</f>
        <v>-1</v>
      </c>
      <c r="X31" s="39">
        <f>K31/[2]MOD2014!H28-1</f>
        <v>-1</v>
      </c>
      <c r="Y31" s="39">
        <f>L31/[2]MOD2014!I28-1</f>
        <v>-1</v>
      </c>
      <c r="Z31" s="39">
        <f>M31/[2]MOD2014!J28-1</f>
        <v>-1</v>
      </c>
      <c r="AA31" s="39">
        <f>N31/[2]MOD2014!K28-1</f>
        <v>-1</v>
      </c>
      <c r="AB31" s="39">
        <f>O31/[2]MOD2014!L28-1</f>
        <v>-1</v>
      </c>
      <c r="AC31" s="39">
        <f>P31/[2]MOD2014!M28-1</f>
        <v>-1</v>
      </c>
    </row>
    <row r="32" spans="1:29" s="78" customFormat="1" ht="21.75" customHeight="1" x14ac:dyDescent="0.2">
      <c r="A32" s="66">
        <v>23</v>
      </c>
      <c r="B32" s="67" t="s">
        <v>31</v>
      </c>
      <c r="C32" s="68">
        <f t="shared" si="0"/>
        <v>6.5759680813592958E-3</v>
      </c>
      <c r="D32" s="67" t="s">
        <v>54</v>
      </c>
      <c r="E32" s="79" t="s">
        <v>75</v>
      </c>
      <c r="F32" s="67" t="s">
        <v>76</v>
      </c>
      <c r="G32" s="71">
        <f>IF(B32&lt;&gt;0,'[2]INSIncome1-4_2014'!E115,0)</f>
        <v>2380</v>
      </c>
      <c r="H32" s="72">
        <v>790</v>
      </c>
      <c r="I32" s="72">
        <v>670</v>
      </c>
      <c r="J32" s="72">
        <v>595</v>
      </c>
      <c r="K32" s="72">
        <v>433</v>
      </c>
      <c r="L32" s="72">
        <v>420</v>
      </c>
      <c r="M32" s="72"/>
      <c r="N32" s="72">
        <v>495</v>
      </c>
      <c r="O32" s="72">
        <v>470</v>
      </c>
      <c r="P32" s="72">
        <v>420</v>
      </c>
      <c r="Q32" s="74"/>
      <c r="R32" s="75">
        <f>IF(B32&lt;&gt;0,([2]MOD2014!E29*'[2]INSIncome1-4_2014'!D25+'[2]INSIncome1-4_2014'!F25*[2]MOD2014!F29+[2]MOD2014!G29*'[2]INSIncome1-4_2014'!H25+'[2]INSIncome1-4_2014'!J25*[2]MOD2014!H29+[2]MOD2014!I29*'[2]INSIncome1-4_2014'!L25+'[2]INSIncome1-4_2014'!N25*[2]MOD2014!J29+[2]MOD2014!K29*'[2]INSIncome1-4_2014'!P25+'[2]INSIncome1-4_2014'!R25*[2]MOD2014!L29+[2]MOD2014!M29*'[2]INSIncome1-4_2014'!T25)/G32,0)</f>
        <v>567.83025210084031</v>
      </c>
      <c r="S32" s="76">
        <f>IF(B32&lt;&gt;0,(H32*'[2]INSIncome1-4_2014'!D25+'[2]INSIncome1-4_2014'!F25*'[2]MOD2015-contrakt'!I32+'[2]MOD2015-contrakt'!J32*'[2]INSIncome1-4_2014'!H25+'[2]INSIncome1-4_2014'!J25*'[2]MOD2015-contrakt'!K32+'[2]MOD2015-contrakt'!L32*'[2]INSIncome1-4_2014'!L25+'[2]INSIncome1-4_2014'!N25*'[2]MOD2015-contrakt'!M32+'[2]MOD2015-contrakt'!N32*'[2]INSIncome1-4_2014'!P25+'[2]INSIncome1-4_2014'!R25*'[2]MOD2015-contrakt'!O32+'[2]MOD2015-contrakt'!P32*'[2]INSIncome1-4_2014'!T25)/G32,0)</f>
        <v>571.56428571428569</v>
      </c>
      <c r="T32" s="83">
        <f t="shared" si="1"/>
        <v>6.5759680813592958E-3</v>
      </c>
      <c r="U32" s="77">
        <f>H32/[2]MOD2014!E29-1</f>
        <v>0</v>
      </c>
      <c r="V32" s="77">
        <f>I32/[2]MOD2014!F29-1</f>
        <v>0</v>
      </c>
      <c r="W32" s="77">
        <f>J32/[2]MOD2014!G29-1</f>
        <v>8.4745762711864181E-3</v>
      </c>
      <c r="X32" s="77">
        <f>K32/[2]MOD2014!H29-1</f>
        <v>0</v>
      </c>
      <c r="Y32" s="77">
        <f>L32/[2]MOD2014!I29-1</f>
        <v>3.1941031941032039E-2</v>
      </c>
      <c r="Z32" s="77">
        <f>M32/[2]MOD2014!J29-1</f>
        <v>-1</v>
      </c>
      <c r="AA32" s="77">
        <f>N32/[2]MOD2014!K29-1</f>
        <v>1.0204081632652962E-2</v>
      </c>
      <c r="AB32" s="77">
        <f>O32/[2]MOD2014!L29-1</f>
        <v>1.0752688172043001E-2</v>
      </c>
      <c r="AC32" s="77">
        <f>P32/[2]MOD2014!M29-1</f>
        <v>4.7846889952152249E-3</v>
      </c>
    </row>
    <row r="33" spans="1:29" s="29" customFormat="1" ht="25.5" x14ac:dyDescent="0.2">
      <c r="A33" s="30">
        <v>24</v>
      </c>
      <c r="B33" s="31"/>
      <c r="C33" s="32">
        <f t="shared" si="0"/>
        <v>0</v>
      </c>
      <c r="D33" s="40" t="s">
        <v>54</v>
      </c>
      <c r="E33" s="34" t="s">
        <v>77</v>
      </c>
      <c r="F33" s="26" t="s">
        <v>78</v>
      </c>
      <c r="G33" s="24">
        <f>IF(B33&lt;&gt;0,'[2]INSIncome1-4_2014'!E116,0)</f>
        <v>0</v>
      </c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>
        <f>IF(B33&lt;&gt;0,([2]MOD2014!E30*'[2]INSIncome1-4_2014'!D26+'[2]INSIncome1-4_2014'!F26*[2]MOD2014!F30+[2]MOD2014!G30*'[2]INSIncome1-4_2014'!H26+'[2]INSIncome1-4_2014'!J26*[2]MOD2014!H30+[2]MOD2014!I30*'[2]INSIncome1-4_2014'!L26+'[2]INSIncome1-4_2014'!N26*[2]MOD2014!J30+[2]MOD2014!K30*'[2]INSIncome1-4_2014'!P26+'[2]INSIncome1-4_2014'!R26*[2]MOD2014!L30+[2]MOD2014!M30*'[2]INSIncome1-4_2014'!T26)/G33,0)</f>
        <v>0</v>
      </c>
      <c r="S33" s="38">
        <f>IF(B33&lt;&gt;0,(H33*'[2]INSIncome1-4_2014'!D26+'[2]INSIncome1-4_2014'!F26*'[2]MOD2015-contrakt'!I33+'[2]MOD2015-contrakt'!J33*'[2]INSIncome1-4_2014'!H26+'[2]INSIncome1-4_2014'!J26*'[2]MOD2015-contrakt'!K33+'[2]MOD2015-contrakt'!L33*'[2]INSIncome1-4_2014'!L26+'[2]INSIncome1-4_2014'!N26*'[2]MOD2015-contrakt'!M33+'[2]MOD2015-contrakt'!N33*'[2]INSIncome1-4_2014'!P26+'[2]INSIncome1-4_2014'!R26*'[2]MOD2015-contrakt'!O33+'[2]MOD2015-contrakt'!P33*'[2]INSIncome1-4_2014'!T26)/G33,0)</f>
        <v>0</v>
      </c>
      <c r="T33" s="39">
        <f t="shared" si="1"/>
        <v>0</v>
      </c>
      <c r="U33" s="39">
        <f>H33/[2]MOD2014!E30-1</f>
        <v>-1</v>
      </c>
      <c r="V33" s="39">
        <f>I33/[2]MOD2014!F30-1</f>
        <v>-1</v>
      </c>
      <c r="W33" s="39">
        <f>J33/[2]MOD2014!G30-1</f>
        <v>-1</v>
      </c>
      <c r="X33" s="39">
        <f>K33/[2]MOD2014!H30-1</f>
        <v>-1</v>
      </c>
      <c r="Y33" s="39">
        <f>L33/[2]MOD2014!I30-1</f>
        <v>-1</v>
      </c>
      <c r="Z33" s="39">
        <f>M33/[2]MOD2014!J30-1</f>
        <v>-1</v>
      </c>
      <c r="AA33" s="39">
        <f>N33/[2]MOD2014!K30-1</f>
        <v>-1</v>
      </c>
      <c r="AB33" s="39">
        <f>O33/[2]MOD2014!L30-1</f>
        <v>-1</v>
      </c>
      <c r="AC33" s="39">
        <f>P33/[2]MOD2014!M30-1</f>
        <v>-1</v>
      </c>
    </row>
    <row r="34" spans="1:29" s="29" customFormat="1" ht="15.75" customHeight="1" x14ac:dyDescent="0.2">
      <c r="A34" s="30">
        <v>25</v>
      </c>
      <c r="B34" s="30"/>
      <c r="C34" s="32">
        <f t="shared" si="0"/>
        <v>0</v>
      </c>
      <c r="D34" s="40" t="s">
        <v>54</v>
      </c>
      <c r="E34" s="26">
        <v>12</v>
      </c>
      <c r="F34" s="26" t="s">
        <v>79</v>
      </c>
      <c r="G34" s="24">
        <f>IF(B34&lt;&gt;0,'[2]INSIncome1-4_2014'!E117,0)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>
        <f>IF(B34&lt;&gt;0,([2]MOD2014!E31*'[2]INSIncome1-4_2014'!D27+'[2]INSIncome1-4_2014'!F27*[2]MOD2014!F31+[2]MOD2014!G31*'[2]INSIncome1-4_2014'!H27+'[2]INSIncome1-4_2014'!J27*[2]MOD2014!H31+[2]MOD2014!I31*'[2]INSIncome1-4_2014'!L27+'[2]INSIncome1-4_2014'!N27*[2]MOD2014!J31+[2]MOD2014!K31*'[2]INSIncome1-4_2014'!P27+'[2]INSIncome1-4_2014'!R27*[2]MOD2014!L31+[2]MOD2014!M31*'[2]INSIncome1-4_2014'!T27)/G34,0)</f>
        <v>0</v>
      </c>
      <c r="S34" s="38">
        <f>IF(B34&lt;&gt;0,(H34*'[2]INSIncome1-4_2014'!D27+'[2]INSIncome1-4_2014'!F27*'[2]MOD2015-contrakt'!I34+'[2]MOD2015-contrakt'!J34*'[2]INSIncome1-4_2014'!H27+'[2]INSIncome1-4_2014'!J27*'[2]MOD2015-contrakt'!K34+'[2]MOD2015-contrakt'!L34*'[2]INSIncome1-4_2014'!L27+'[2]INSIncome1-4_2014'!N27*'[2]MOD2015-contrakt'!M34+'[2]MOD2015-contrakt'!N34*'[2]INSIncome1-4_2014'!P27+'[2]INSIncome1-4_2014'!R27*'[2]MOD2015-contrakt'!O34+'[2]MOD2015-contrakt'!P34*'[2]INSIncome1-4_2014'!T27)/G34,0)</f>
        <v>0</v>
      </c>
      <c r="T34" s="39">
        <f t="shared" si="1"/>
        <v>0</v>
      </c>
      <c r="U34" s="39">
        <f>H34/[2]MOD2014!E31-1</f>
        <v>-1</v>
      </c>
      <c r="V34" s="39">
        <f>I34/[2]MOD2014!F31-1</f>
        <v>-1</v>
      </c>
      <c r="W34" s="39">
        <f>J34/[2]MOD2014!G31-1</f>
        <v>-1</v>
      </c>
      <c r="X34" s="39">
        <f>K34/[2]MOD2014!H31-1</f>
        <v>-1</v>
      </c>
      <c r="Y34" s="39">
        <f>L34/[2]MOD2014!I31-1</f>
        <v>-1</v>
      </c>
      <c r="Z34" s="39">
        <f>M34/[2]MOD2014!J31-1</f>
        <v>-1</v>
      </c>
      <c r="AA34" s="39">
        <f>N34/[2]MOD2014!K31-1</f>
        <v>-1</v>
      </c>
      <c r="AB34" s="39">
        <f>O34/[2]MOD2014!L31-1</f>
        <v>-1</v>
      </c>
      <c r="AC34" s="39">
        <f>P34/[2]MOD2014!M31-1</f>
        <v>-1</v>
      </c>
    </row>
    <row r="35" spans="1:29" s="29" customFormat="1" ht="28.5" customHeight="1" x14ac:dyDescent="0.2">
      <c r="A35" s="30">
        <v>26</v>
      </c>
      <c r="B35" s="31"/>
      <c r="C35" s="32">
        <f t="shared" si="0"/>
        <v>0</v>
      </c>
      <c r="D35" s="40" t="s">
        <v>54</v>
      </c>
      <c r="E35" s="26">
        <v>13</v>
      </c>
      <c r="F35" s="26" t="s">
        <v>80</v>
      </c>
      <c r="G35" s="24">
        <f>IF(B35&lt;&gt;0,'[2]INSIncome1-4_2014'!E118,0)</f>
        <v>0</v>
      </c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>
        <f>IF(B35&lt;&gt;0,([2]MOD2014!E32*'[2]INSIncome1-4_2014'!D28+'[2]INSIncome1-4_2014'!F28*[2]MOD2014!F32+[2]MOD2014!G32*'[2]INSIncome1-4_2014'!H28+'[2]INSIncome1-4_2014'!J28*[2]MOD2014!H32+[2]MOD2014!I32*'[2]INSIncome1-4_2014'!L28+'[2]INSIncome1-4_2014'!N28*[2]MOD2014!J32+[2]MOD2014!K32*'[2]INSIncome1-4_2014'!P28+'[2]INSIncome1-4_2014'!R28*[2]MOD2014!L32+[2]MOD2014!M32*'[2]INSIncome1-4_2014'!T28)/G35,0)</f>
        <v>0</v>
      </c>
      <c r="S35" s="38">
        <f>IF(B35&lt;&gt;0,(H35*'[2]INSIncome1-4_2014'!D28+'[2]INSIncome1-4_2014'!F28*'[2]MOD2015-contrakt'!I35+'[2]MOD2015-contrakt'!J35*'[2]INSIncome1-4_2014'!H28+'[2]INSIncome1-4_2014'!J28*'[2]MOD2015-contrakt'!K35+'[2]MOD2015-contrakt'!L35*'[2]INSIncome1-4_2014'!L28+'[2]INSIncome1-4_2014'!N28*'[2]MOD2015-contrakt'!M35+'[2]MOD2015-contrakt'!N35*'[2]INSIncome1-4_2014'!P28+'[2]INSIncome1-4_2014'!R28*'[2]MOD2015-contrakt'!O35+'[2]MOD2015-contrakt'!P35*'[2]INSIncome1-4_2014'!T28)/G35,0)</f>
        <v>0</v>
      </c>
      <c r="T35" s="39">
        <f t="shared" si="1"/>
        <v>0</v>
      </c>
      <c r="U35" s="39">
        <f>H35/[2]MOD2014!E32-1</f>
        <v>-1</v>
      </c>
      <c r="V35" s="39">
        <f>I35/[2]MOD2014!F32-1</f>
        <v>-1</v>
      </c>
      <c r="W35" s="39">
        <f>J35/[2]MOD2014!G32-1</f>
        <v>-1</v>
      </c>
      <c r="X35" s="39">
        <f>K35/[2]MOD2014!H32-1</f>
        <v>-1</v>
      </c>
      <c r="Y35" s="39">
        <f>L35/[2]MOD2014!I32-1</f>
        <v>-1</v>
      </c>
      <c r="Z35" s="39">
        <f>M35/[2]MOD2014!J32-1</f>
        <v>-1</v>
      </c>
      <c r="AA35" s="39">
        <f>N35/[2]MOD2014!K32-1</f>
        <v>-1</v>
      </c>
      <c r="AB35" s="39">
        <f>O35/[2]MOD2014!L32-1</f>
        <v>-1</v>
      </c>
      <c r="AC35" s="39">
        <f>P35/[2]MOD2014!M32-1</f>
        <v>-1</v>
      </c>
    </row>
    <row r="36" spans="1:29" s="29" customFormat="1" x14ac:dyDescent="0.2">
      <c r="A36" s="30">
        <v>27</v>
      </c>
      <c r="B36" s="31"/>
      <c r="C36" s="32">
        <f t="shared" si="0"/>
        <v>0</v>
      </c>
      <c r="D36" s="40" t="s">
        <v>54</v>
      </c>
      <c r="E36" s="41" t="s">
        <v>81</v>
      </c>
      <c r="F36" s="26" t="s">
        <v>82</v>
      </c>
      <c r="G36" s="24">
        <f>IF(B36&lt;&gt;0,'[2]INSIncome1-4_2014'!E119,0)</f>
        <v>0</v>
      </c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7">
        <f>IF(B36&lt;&gt;0,([2]MOD2014!E33*'[2]INSIncome1-4_2014'!D29+'[2]INSIncome1-4_2014'!F29*[2]MOD2014!F33+[2]MOD2014!G33*'[2]INSIncome1-4_2014'!H29+'[2]INSIncome1-4_2014'!J29*[2]MOD2014!H33+[2]MOD2014!I33*'[2]INSIncome1-4_2014'!L29+'[2]INSIncome1-4_2014'!N29*[2]MOD2014!J33+[2]MOD2014!K33*'[2]INSIncome1-4_2014'!P29+'[2]INSIncome1-4_2014'!R29*[2]MOD2014!L33+[2]MOD2014!M33*'[2]INSIncome1-4_2014'!T29)/G36,0)</f>
        <v>0</v>
      </c>
      <c r="S36" s="38">
        <f>IF(B36&lt;&gt;0,(H36*'[2]INSIncome1-4_2014'!D29+'[2]INSIncome1-4_2014'!F29*'[2]MOD2015-contrakt'!I36+'[2]MOD2015-contrakt'!J36*'[2]INSIncome1-4_2014'!H29+'[2]INSIncome1-4_2014'!J29*'[2]MOD2015-contrakt'!K36+'[2]MOD2015-contrakt'!L36*'[2]INSIncome1-4_2014'!L29+'[2]INSIncome1-4_2014'!N29*'[2]MOD2015-contrakt'!M36+'[2]MOD2015-contrakt'!N36*'[2]INSIncome1-4_2014'!P29+'[2]INSIncome1-4_2014'!R29*'[2]MOD2015-contrakt'!O36+'[2]MOD2015-contrakt'!P36*'[2]INSIncome1-4_2014'!T29)/G36,0)</f>
        <v>0</v>
      </c>
      <c r="T36" s="39">
        <f t="shared" si="1"/>
        <v>0</v>
      </c>
      <c r="U36" s="39">
        <f>H36/[2]MOD2014!E33-1</f>
        <v>-1</v>
      </c>
      <c r="V36" s="39">
        <f>I36/[2]MOD2014!F33-1</f>
        <v>-1</v>
      </c>
      <c r="W36" s="39">
        <f>J36/[2]MOD2014!G33-1</f>
        <v>-1</v>
      </c>
      <c r="X36" s="39">
        <f>K36/[2]MOD2014!H33-1</f>
        <v>-1</v>
      </c>
      <c r="Y36" s="39">
        <f>L36/[2]MOD2014!I33-1</f>
        <v>-1</v>
      </c>
      <c r="Z36" s="39">
        <f>M36/[2]MOD2014!J33-1</f>
        <v>-1</v>
      </c>
      <c r="AA36" s="39">
        <f>N36/[2]MOD2014!K33-1</f>
        <v>-1</v>
      </c>
      <c r="AB36" s="39">
        <f>O36/[2]MOD2014!L33-1</f>
        <v>-1</v>
      </c>
      <c r="AC36" s="39">
        <f>P36/[2]MOD2014!M33-1</f>
        <v>-1</v>
      </c>
    </row>
    <row r="37" spans="1:29" s="29" customFormat="1" x14ac:dyDescent="0.2">
      <c r="A37" s="30">
        <v>28</v>
      </c>
      <c r="B37" s="31"/>
      <c r="C37" s="32">
        <f t="shared" si="0"/>
        <v>0</v>
      </c>
      <c r="D37" s="40" t="s">
        <v>54</v>
      </c>
      <c r="E37" s="41">
        <v>14.3</v>
      </c>
      <c r="F37" s="26" t="s">
        <v>83</v>
      </c>
      <c r="G37" s="24">
        <f>IF(B37&lt;&gt;0,'[2]INSIncome1-4_2014'!E120,0)</f>
        <v>0</v>
      </c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7">
        <f>IF(B37&lt;&gt;0,([2]MOD2014!E34*'[2]INSIncome1-4_2014'!D30+'[2]INSIncome1-4_2014'!F30*[2]MOD2014!F34+[2]MOD2014!G34*'[2]INSIncome1-4_2014'!H30+'[2]INSIncome1-4_2014'!J30*[2]MOD2014!H34+[2]MOD2014!I34*'[2]INSIncome1-4_2014'!L30+'[2]INSIncome1-4_2014'!N30*[2]MOD2014!J34+[2]MOD2014!K34*'[2]INSIncome1-4_2014'!P30+'[2]INSIncome1-4_2014'!R30*[2]MOD2014!L34+[2]MOD2014!M34*'[2]INSIncome1-4_2014'!T30)/G37,0)</f>
        <v>0</v>
      </c>
      <c r="S37" s="38">
        <f>IF(B37&lt;&gt;0,(H37*'[2]INSIncome1-4_2014'!D30+'[2]INSIncome1-4_2014'!F30*'[2]MOD2015-contrakt'!I37+'[2]MOD2015-contrakt'!J37*'[2]INSIncome1-4_2014'!H30+'[2]INSIncome1-4_2014'!J30*'[2]MOD2015-contrakt'!K37+'[2]MOD2015-contrakt'!L37*'[2]INSIncome1-4_2014'!L30+'[2]INSIncome1-4_2014'!N30*'[2]MOD2015-contrakt'!M37+'[2]MOD2015-contrakt'!N37*'[2]INSIncome1-4_2014'!P30+'[2]INSIncome1-4_2014'!R30*'[2]MOD2015-contrakt'!O37+'[2]MOD2015-contrakt'!P37*'[2]INSIncome1-4_2014'!T30)/G37,0)</f>
        <v>0</v>
      </c>
      <c r="T37" s="39">
        <f t="shared" si="1"/>
        <v>0</v>
      </c>
      <c r="U37" s="39">
        <f>H37/[2]MOD2014!E34-1</f>
        <v>-1</v>
      </c>
      <c r="V37" s="39">
        <f>I37/[2]MOD2014!F34-1</f>
        <v>-1</v>
      </c>
      <c r="W37" s="39">
        <f>J37/[2]MOD2014!G34-1</f>
        <v>-1</v>
      </c>
      <c r="X37" s="39">
        <f>K37/[2]MOD2014!H34-1</f>
        <v>-1</v>
      </c>
      <c r="Y37" s="39">
        <f>L37/[2]MOD2014!I34-1</f>
        <v>-1</v>
      </c>
      <c r="Z37" s="39">
        <f>M37/[2]MOD2014!J34-1</f>
        <v>-1</v>
      </c>
      <c r="AA37" s="39">
        <f>N37/[2]MOD2014!K34-1</f>
        <v>-1</v>
      </c>
      <c r="AB37" s="39">
        <f>O37/[2]MOD2014!L34-1</f>
        <v>-1</v>
      </c>
      <c r="AC37" s="39">
        <f>P37/[2]MOD2014!M34-1</f>
        <v>-1</v>
      </c>
    </row>
    <row r="38" spans="1:29" s="29" customFormat="1" ht="30" customHeight="1" x14ac:dyDescent="0.2">
      <c r="A38" s="30">
        <v>29</v>
      </c>
      <c r="B38" s="31"/>
      <c r="C38" s="32">
        <f t="shared" si="0"/>
        <v>0</v>
      </c>
      <c r="D38" s="40" t="s">
        <v>54</v>
      </c>
      <c r="E38" s="41" t="s">
        <v>84</v>
      </c>
      <c r="F38" s="40" t="s">
        <v>85</v>
      </c>
      <c r="G38" s="24">
        <f>IF(B38&lt;&gt;0,'[2]INSIncome1-4_2014'!E121,0)</f>
        <v>0</v>
      </c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7">
        <f>IF(B38&lt;&gt;0,([2]MOD2014!E35*'[2]INSIncome1-4_2014'!D31+'[2]INSIncome1-4_2014'!F31*[2]MOD2014!F35+[2]MOD2014!G35*'[2]INSIncome1-4_2014'!H31+'[2]INSIncome1-4_2014'!J31*[2]MOD2014!H35+[2]MOD2014!I35*'[2]INSIncome1-4_2014'!L31+'[2]INSIncome1-4_2014'!N31*[2]MOD2014!J35+[2]MOD2014!K35*'[2]INSIncome1-4_2014'!P31+'[2]INSIncome1-4_2014'!R31*[2]MOD2014!L35+[2]MOD2014!M35*'[2]INSIncome1-4_2014'!T31)/G38,0)</f>
        <v>0</v>
      </c>
      <c r="S38" s="38">
        <f>IF(B38&lt;&gt;0,(H38*'[2]INSIncome1-4_2014'!D31+'[2]INSIncome1-4_2014'!F31*'[2]MOD2015-contrakt'!I38+'[2]MOD2015-contrakt'!J38*'[2]INSIncome1-4_2014'!H31+'[2]INSIncome1-4_2014'!J31*'[2]MOD2015-contrakt'!K38+'[2]MOD2015-contrakt'!L38*'[2]INSIncome1-4_2014'!L31+'[2]INSIncome1-4_2014'!N31*'[2]MOD2015-contrakt'!M38+'[2]MOD2015-contrakt'!N38*'[2]INSIncome1-4_2014'!P31+'[2]INSIncome1-4_2014'!R31*'[2]MOD2015-contrakt'!O38+'[2]MOD2015-contrakt'!P38*'[2]INSIncome1-4_2014'!T31)/G38,0)</f>
        <v>0</v>
      </c>
      <c r="T38" s="39">
        <f t="shared" si="1"/>
        <v>0</v>
      </c>
      <c r="U38" s="39">
        <f>H38/[2]MOD2014!E35-1</f>
        <v>-1</v>
      </c>
      <c r="V38" s="39">
        <f>I38/[2]MOD2014!F35-1</f>
        <v>-1</v>
      </c>
      <c r="W38" s="39">
        <f>J38/[2]MOD2014!G35-1</f>
        <v>-1</v>
      </c>
      <c r="X38" s="39">
        <f>K38/[2]MOD2014!H35-1</f>
        <v>-1</v>
      </c>
      <c r="Y38" s="39">
        <f>L38/[2]MOD2014!I35-1</f>
        <v>-1</v>
      </c>
      <c r="Z38" s="39">
        <f>M38/[2]MOD2014!J35-1</f>
        <v>-1</v>
      </c>
      <c r="AA38" s="39">
        <f>N38/[2]MOD2014!K35-1</f>
        <v>-1</v>
      </c>
      <c r="AB38" s="39">
        <f>O38/[2]MOD2014!L35-1</f>
        <v>-1</v>
      </c>
      <c r="AC38" s="39">
        <f>P38/[2]MOD2014!M35-1</f>
        <v>-1</v>
      </c>
    </row>
    <row r="39" spans="1:29" s="78" customFormat="1" ht="39.75" customHeight="1" x14ac:dyDescent="0.2">
      <c r="A39" s="66">
        <v>30</v>
      </c>
      <c r="B39" s="67" t="s">
        <v>31</v>
      </c>
      <c r="C39" s="68">
        <f t="shared" si="0"/>
        <v>8.9441901519665468E-2</v>
      </c>
      <c r="D39" s="67" t="s">
        <v>54</v>
      </c>
      <c r="E39" s="79" t="s">
        <v>86</v>
      </c>
      <c r="F39" s="67" t="s">
        <v>87</v>
      </c>
      <c r="G39" s="71">
        <f>IF(B39&lt;&gt;0,'[2]INSIncome1-4_2014'!E122,0)</f>
        <v>16595</v>
      </c>
      <c r="H39" s="72">
        <v>550</v>
      </c>
      <c r="I39" s="72">
        <v>430</v>
      </c>
      <c r="J39" s="72">
        <v>390</v>
      </c>
      <c r="K39" s="72">
        <v>340</v>
      </c>
      <c r="L39" s="72">
        <v>340</v>
      </c>
      <c r="M39" s="72">
        <v>340</v>
      </c>
      <c r="N39" s="72">
        <v>400</v>
      </c>
      <c r="O39" s="72">
        <v>390</v>
      </c>
      <c r="P39" s="72">
        <v>340</v>
      </c>
      <c r="Q39" s="74"/>
      <c r="R39" s="75">
        <f>IF(B39&lt;&gt;0,([2]MOD2014!E36*'[2]INSIncome1-4_2014'!D32+'[2]INSIncome1-4_2014'!F32*[2]MOD2014!F36+[2]MOD2014!G36*'[2]INSIncome1-4_2014'!H32+'[2]INSIncome1-4_2014'!J32*[2]MOD2014!H36+[2]MOD2014!I36*'[2]INSIncome1-4_2014'!L32+'[2]INSIncome1-4_2014'!N32*[2]MOD2014!J36+[2]MOD2014!K36*'[2]INSIncome1-4_2014'!P32+'[2]INSIncome1-4_2014'!R32*[2]MOD2014!L36+[2]MOD2014!M36*'[2]INSIncome1-4_2014'!T32)/G39,0)</f>
        <v>352.95028623079241</v>
      </c>
      <c r="S39" s="76">
        <f>IF(B39&lt;&gt;0,(H39*'[2]INSIncome1-4_2014'!D32+'[2]INSIncome1-4_2014'!F32*'[2]MOD2015-contrakt'!I39+'[2]MOD2015-contrakt'!J39*'[2]INSIncome1-4_2014'!H32+'[2]INSIncome1-4_2014'!J32*'[2]MOD2015-contrakt'!K39+'[2]MOD2015-contrakt'!L39*'[2]INSIncome1-4_2014'!L32+'[2]INSIncome1-4_2014'!N32*'[2]MOD2015-contrakt'!M39+'[2]MOD2015-contrakt'!N39*'[2]INSIncome1-4_2014'!P32+'[2]INSIncome1-4_2014'!R32*'[2]MOD2015-contrakt'!O39+'[2]MOD2015-contrakt'!P39*'[2]INSIncome1-4_2014'!T32)/G39,0)</f>
        <v>384.51883097318472</v>
      </c>
      <c r="T39" s="77">
        <f t="shared" si="1"/>
        <v>8.9441901519665468E-2</v>
      </c>
      <c r="U39" s="77">
        <f>H39/[2]MOD2014!E36-1</f>
        <v>5.7692307692307709E-2</v>
      </c>
      <c r="V39" s="77">
        <f>I39/[2]MOD2014!F36-1</f>
        <v>4.8780487804878092E-2</v>
      </c>
      <c r="W39" s="77">
        <f>J39/[2]MOD2014!G36-1</f>
        <v>5.4054054054053946E-2</v>
      </c>
      <c r="X39" s="77">
        <f>K39/[2]MOD2014!H36-1</f>
        <v>0</v>
      </c>
      <c r="Y39" s="77">
        <f>L39/[2]MOD2014!I36-1</f>
        <v>0</v>
      </c>
      <c r="Z39" s="77">
        <f>M39/[2]MOD2014!J36-1</f>
        <v>0</v>
      </c>
      <c r="AA39" s="77">
        <f>N39/[2]MOD2014!K36-1</f>
        <v>0.17647058823529416</v>
      </c>
      <c r="AB39" s="77">
        <f>O39/[2]MOD2014!L36-1</f>
        <v>0.14705882352941169</v>
      </c>
      <c r="AC39" s="77">
        <f>P39/[2]MOD2014!M36-1</f>
        <v>0</v>
      </c>
    </row>
    <row r="40" spans="1:29" s="78" customFormat="1" ht="38.25" x14ac:dyDescent="0.2">
      <c r="A40" s="66">
        <v>31</v>
      </c>
      <c r="B40" s="67" t="s">
        <v>31</v>
      </c>
      <c r="C40" s="68">
        <f t="shared" si="0"/>
        <v>3.7326787574633924E-2</v>
      </c>
      <c r="D40" s="67" t="s">
        <v>54</v>
      </c>
      <c r="E40" s="79" t="s">
        <v>88</v>
      </c>
      <c r="F40" s="67" t="s">
        <v>89</v>
      </c>
      <c r="G40" s="71">
        <f>IF(B40&lt;&gt;0,'[2]INSIncome1-4_2014'!E123,0)</f>
        <v>8386</v>
      </c>
      <c r="H40" s="72">
        <v>795</v>
      </c>
      <c r="I40" s="72">
        <v>590</v>
      </c>
      <c r="J40" s="72">
        <v>530</v>
      </c>
      <c r="K40" s="72">
        <v>380</v>
      </c>
      <c r="L40" s="72">
        <v>340</v>
      </c>
      <c r="M40" s="72"/>
      <c r="N40" s="72">
        <v>490</v>
      </c>
      <c r="O40" s="72">
        <v>410</v>
      </c>
      <c r="P40" s="72">
        <v>340</v>
      </c>
      <c r="Q40" s="74"/>
      <c r="R40" s="75">
        <f>IF(B40&lt;&gt;0,([2]MOD2014!E37*'[2]INSIncome1-4_2014'!D33+'[2]INSIncome1-4_2014'!F33*[2]MOD2014!F37+[2]MOD2014!G37*'[2]INSIncome1-4_2014'!H33+'[2]INSIncome1-4_2014'!J33*[2]MOD2014!H37+[2]MOD2014!I37*'[2]INSIncome1-4_2014'!L33+'[2]INSIncome1-4_2014'!N33*[2]MOD2014!J37+[2]MOD2014!K37*'[2]INSIncome1-4_2014'!P33+'[2]INSIncome1-4_2014'!R33*[2]MOD2014!L37+[2]MOD2014!M37*'[2]INSIncome1-4_2014'!T33)/G40,0)</f>
        <v>425.80014309563558</v>
      </c>
      <c r="S40" s="76">
        <f>IF(B40&lt;&gt;0,(H40*'[2]INSIncome1-4_2014'!D33+'[2]INSIncome1-4_2014'!F33*'[2]MOD2015-contrakt'!I40+'[2]MOD2015-contrakt'!J40*'[2]INSIncome1-4_2014'!H33+'[2]INSIncome1-4_2014'!J33*'[2]MOD2015-contrakt'!K40+'[2]MOD2015-contrakt'!L40*'[2]INSIncome1-4_2014'!L33+'[2]INSIncome1-4_2014'!N33*'[2]MOD2015-contrakt'!M40+'[2]MOD2015-contrakt'!N40*'[2]INSIncome1-4_2014'!P33+'[2]INSIncome1-4_2014'!R33*'[2]MOD2015-contrakt'!O40+'[2]MOD2015-contrakt'!P40*'[2]INSIncome1-4_2014'!T33)/G40,0)</f>
        <v>441.69389458621509</v>
      </c>
      <c r="T40" s="77">
        <f t="shared" si="1"/>
        <v>3.7326787574633924E-2</v>
      </c>
      <c r="U40" s="77">
        <f>H40/[2]MOD2014!E37-1</f>
        <v>1.9230769230769162E-2</v>
      </c>
      <c r="V40" s="77">
        <f>I40/[2]MOD2014!F37-1</f>
        <v>1.7241379310344751E-2</v>
      </c>
      <c r="W40" s="77">
        <f>J40/[2]MOD2014!G37-1</f>
        <v>1.9230769230769162E-2</v>
      </c>
      <c r="X40" s="77">
        <f>K40/[2]MOD2014!H37-1</f>
        <v>2.7027027027026973E-2</v>
      </c>
      <c r="Y40" s="77">
        <f>L40/[2]MOD2014!I37-1</f>
        <v>0</v>
      </c>
      <c r="Z40" s="77">
        <f>M40/[2]MOD2014!J37-1</f>
        <v>-1</v>
      </c>
      <c r="AA40" s="77">
        <f>N40/[2]MOD2014!K37-1</f>
        <v>6.5217391304347894E-2</v>
      </c>
      <c r="AB40" s="77">
        <f>O40/[2]MOD2014!L37-1</f>
        <v>7.8947368421052655E-2</v>
      </c>
      <c r="AC40" s="77">
        <f>P40/[2]MOD2014!M37-1</f>
        <v>0</v>
      </c>
    </row>
    <row r="41" spans="1:29" s="29" customFormat="1" ht="51" x14ac:dyDescent="0.2">
      <c r="A41" s="30">
        <v>32</v>
      </c>
      <c r="B41" s="31"/>
      <c r="C41" s="32">
        <f t="shared" si="0"/>
        <v>0</v>
      </c>
      <c r="D41" s="40" t="s">
        <v>90</v>
      </c>
      <c r="E41" s="41" t="s">
        <v>91</v>
      </c>
      <c r="F41" s="43" t="s">
        <v>92</v>
      </c>
      <c r="G41" s="24">
        <f>IF(B41&lt;&gt;0,'[2]INSIncome1-4_2014'!E124,0)</f>
        <v>0</v>
      </c>
      <c r="H41" s="35"/>
      <c r="I41" s="35"/>
      <c r="J41" s="35"/>
      <c r="K41" s="35"/>
      <c r="L41" s="35"/>
      <c r="M41" s="35"/>
      <c r="N41" s="35"/>
      <c r="O41" s="35"/>
      <c r="P41" s="35"/>
      <c r="Q41" s="44"/>
      <c r="R41" s="37">
        <f>IF(B41&lt;&gt;0,([2]MOD2014!E38*'[2]INSIncome1-4_2014'!D34+'[2]INSIncome1-4_2014'!F34*[2]MOD2014!F38+[2]MOD2014!G38*'[2]INSIncome1-4_2014'!H34+'[2]INSIncome1-4_2014'!J34*[2]MOD2014!H38+[2]MOD2014!I38*'[2]INSIncome1-4_2014'!L34+'[2]INSIncome1-4_2014'!N34*[2]MOD2014!J38+[2]MOD2014!K38*'[2]INSIncome1-4_2014'!P34+'[2]INSIncome1-4_2014'!R34*[2]MOD2014!L38+[2]MOD2014!M38*'[2]INSIncome1-4_2014'!T34)/G41,0)</f>
        <v>0</v>
      </c>
      <c r="S41" s="38">
        <f>IF(B41&lt;&gt;0,(H41*'[2]INSIncome1-4_2014'!D34+'[2]INSIncome1-4_2014'!F34*'[2]MOD2015-contrakt'!I41+'[2]MOD2015-contrakt'!J41*'[2]INSIncome1-4_2014'!H34+'[2]INSIncome1-4_2014'!J34*'[2]MOD2015-contrakt'!K41+'[2]MOD2015-contrakt'!L41*'[2]INSIncome1-4_2014'!L34+'[2]INSIncome1-4_2014'!N34*'[2]MOD2015-contrakt'!M41+'[2]MOD2015-contrakt'!N41*'[2]INSIncome1-4_2014'!P34+'[2]INSIncome1-4_2014'!R34*'[2]MOD2015-contrakt'!O41+'[2]MOD2015-contrakt'!P41*'[2]INSIncome1-4_2014'!T34)/G41,0)</f>
        <v>0</v>
      </c>
      <c r="T41" s="39">
        <f t="shared" si="1"/>
        <v>0</v>
      </c>
      <c r="U41" s="39">
        <f>H41/[2]MOD2014!E38-1</f>
        <v>-1</v>
      </c>
      <c r="V41" s="39">
        <f>I41/[2]MOD2014!F38-1</f>
        <v>-1</v>
      </c>
      <c r="W41" s="39">
        <f>J41/[2]MOD2014!G38-1</f>
        <v>-1</v>
      </c>
      <c r="X41" s="39">
        <f>K41/[2]MOD2014!H38-1</f>
        <v>-1</v>
      </c>
      <c r="Y41" s="39">
        <f>L41/[2]MOD2014!I38-1</f>
        <v>-1</v>
      </c>
      <c r="Z41" s="39">
        <f>M41/[2]MOD2014!J38-1</f>
        <v>-1</v>
      </c>
      <c r="AA41" s="39">
        <f>N41/[2]MOD2014!K38-1</f>
        <v>-1</v>
      </c>
      <c r="AB41" s="39">
        <f>O41/[2]MOD2014!L38-1</f>
        <v>-1</v>
      </c>
      <c r="AC41" s="39">
        <f>P41/[2]MOD2014!M38-1</f>
        <v>-1</v>
      </c>
    </row>
    <row r="42" spans="1:29" s="29" customFormat="1" x14ac:dyDescent="0.2">
      <c r="A42" s="30">
        <v>33</v>
      </c>
      <c r="B42" s="45"/>
      <c r="C42" s="32">
        <f t="shared" si="0"/>
        <v>0</v>
      </c>
      <c r="D42" s="40" t="s">
        <v>54</v>
      </c>
      <c r="E42" s="41" t="s">
        <v>93</v>
      </c>
      <c r="F42" s="40" t="s">
        <v>94</v>
      </c>
      <c r="G42" s="24">
        <f>IF(B42&lt;&gt;0,'[2]INSIncome1-4_2014'!E125,0)</f>
        <v>0</v>
      </c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7">
        <f>IF(B42&lt;&gt;0,([2]MOD2014!E39*'[2]INSIncome1-4_2014'!D35+'[2]INSIncome1-4_2014'!F35*[2]MOD2014!F39+[2]MOD2014!G39*'[2]INSIncome1-4_2014'!H35+'[2]INSIncome1-4_2014'!J35*[2]MOD2014!H39+[2]MOD2014!I39*'[2]INSIncome1-4_2014'!L35+'[2]INSIncome1-4_2014'!N35*[2]MOD2014!J39+[2]MOD2014!K39*'[2]INSIncome1-4_2014'!P35+'[2]INSIncome1-4_2014'!R35*[2]MOD2014!L39+[2]MOD2014!M39*'[2]INSIncome1-4_2014'!T35)/G42,0)</f>
        <v>0</v>
      </c>
      <c r="S42" s="38">
        <f>IF(B42&lt;&gt;0,(H42*'[2]INSIncome1-4_2014'!D35+'[2]INSIncome1-4_2014'!F35*'[2]MOD2015-contrakt'!I42+'[2]MOD2015-contrakt'!J42*'[2]INSIncome1-4_2014'!H35+'[2]INSIncome1-4_2014'!J35*'[2]MOD2015-contrakt'!K42+'[2]MOD2015-contrakt'!L42*'[2]INSIncome1-4_2014'!L35+'[2]INSIncome1-4_2014'!N35*'[2]MOD2015-contrakt'!M42+'[2]MOD2015-contrakt'!N42*'[2]INSIncome1-4_2014'!P35+'[2]INSIncome1-4_2014'!R35*'[2]MOD2015-contrakt'!O42+'[2]MOD2015-contrakt'!P42*'[2]INSIncome1-4_2014'!T35)/G42,0)</f>
        <v>0</v>
      </c>
      <c r="T42" s="39">
        <f t="shared" si="1"/>
        <v>0</v>
      </c>
      <c r="U42" s="39">
        <f>H42/[2]MOD2014!E39-1</f>
        <v>-1</v>
      </c>
      <c r="V42" s="39">
        <f>I42/[2]MOD2014!F39-1</f>
        <v>-1</v>
      </c>
      <c r="W42" s="39">
        <f>J42/[2]MOD2014!G39-1</f>
        <v>-1</v>
      </c>
      <c r="X42" s="39">
        <f>K42/[2]MOD2014!H39-1</f>
        <v>-1</v>
      </c>
      <c r="Y42" s="39">
        <f>L42/[2]MOD2014!I39-1</f>
        <v>-1</v>
      </c>
      <c r="Z42" s="39">
        <f>M42/[2]MOD2014!J39-1</f>
        <v>-1</v>
      </c>
      <c r="AA42" s="39">
        <f>N42/[2]MOD2014!K39-1</f>
        <v>-1</v>
      </c>
      <c r="AB42" s="39">
        <f>O42/[2]MOD2014!L39-1</f>
        <v>-1</v>
      </c>
      <c r="AC42" s="39">
        <f>P42/[2]MOD2014!M39-1</f>
        <v>-1</v>
      </c>
    </row>
    <row r="43" spans="1:29" s="29" customFormat="1" x14ac:dyDescent="0.2">
      <c r="A43" s="30">
        <v>34</v>
      </c>
      <c r="B43" s="45"/>
      <c r="C43" s="32">
        <f t="shared" si="0"/>
        <v>0</v>
      </c>
      <c r="D43" s="40" t="s">
        <v>54</v>
      </c>
      <c r="E43" s="41" t="s">
        <v>95</v>
      </c>
      <c r="F43" s="40" t="s">
        <v>96</v>
      </c>
      <c r="G43" s="24">
        <f>IF(B43&lt;&gt;0,'[2]INSIncome1-4_2014'!E126,0)</f>
        <v>0</v>
      </c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7">
        <f>IF(B43&lt;&gt;0,([2]MOD2014!E40*'[2]INSIncome1-4_2014'!D36+'[2]INSIncome1-4_2014'!F36*[2]MOD2014!F40+[2]MOD2014!G40*'[2]INSIncome1-4_2014'!H36+'[2]INSIncome1-4_2014'!J36*[2]MOD2014!H40+[2]MOD2014!I40*'[2]INSIncome1-4_2014'!L36+'[2]INSIncome1-4_2014'!N36*[2]MOD2014!J40+[2]MOD2014!K40*'[2]INSIncome1-4_2014'!P36+'[2]INSIncome1-4_2014'!R36*[2]MOD2014!L40+[2]MOD2014!M40*'[2]INSIncome1-4_2014'!T36)/G43,0)</f>
        <v>0</v>
      </c>
      <c r="S43" s="38">
        <f>IF(B43&lt;&gt;0,(H43*'[2]INSIncome1-4_2014'!D36+'[2]INSIncome1-4_2014'!F36*'[2]MOD2015-contrakt'!I43+'[2]MOD2015-contrakt'!J43*'[2]INSIncome1-4_2014'!H36+'[2]INSIncome1-4_2014'!J36*'[2]MOD2015-contrakt'!K43+'[2]MOD2015-contrakt'!L43*'[2]INSIncome1-4_2014'!L36+'[2]INSIncome1-4_2014'!N36*'[2]MOD2015-contrakt'!M43+'[2]MOD2015-contrakt'!N43*'[2]INSIncome1-4_2014'!P36+'[2]INSIncome1-4_2014'!R36*'[2]MOD2015-contrakt'!O43+'[2]MOD2015-contrakt'!P43*'[2]INSIncome1-4_2014'!T36)/G43,0)</f>
        <v>0</v>
      </c>
      <c r="T43" s="39">
        <f t="shared" si="1"/>
        <v>0</v>
      </c>
      <c r="U43" s="39">
        <f>H43/[2]MOD2014!E40-1</f>
        <v>-1</v>
      </c>
      <c r="V43" s="39">
        <f>I43/[2]MOD2014!F40-1</f>
        <v>-1</v>
      </c>
      <c r="W43" s="39">
        <f>J43/[2]MOD2014!G40-1</f>
        <v>-1</v>
      </c>
      <c r="X43" s="39">
        <f>K43/[2]MOD2014!H40-1</f>
        <v>-1</v>
      </c>
      <c r="Y43" s="39">
        <f>L43/[2]MOD2014!I40-1</f>
        <v>-1</v>
      </c>
      <c r="Z43" s="39">
        <f>M43/[2]MOD2014!J40-1</f>
        <v>-1</v>
      </c>
      <c r="AA43" s="39">
        <f>N43/[2]MOD2014!K40-1</f>
        <v>-1</v>
      </c>
      <c r="AB43" s="39">
        <f>O43/[2]MOD2014!L40-1</f>
        <v>-1</v>
      </c>
      <c r="AC43" s="39">
        <f>P43/[2]MOD2014!M40-1</f>
        <v>-1</v>
      </c>
    </row>
    <row r="44" spans="1:29" s="29" customFormat="1" x14ac:dyDescent="0.2">
      <c r="A44" s="30">
        <v>35</v>
      </c>
      <c r="B44" s="45"/>
      <c r="C44" s="32">
        <f t="shared" si="0"/>
        <v>0</v>
      </c>
      <c r="D44" s="40" t="s">
        <v>54</v>
      </c>
      <c r="E44" s="41" t="s">
        <v>97</v>
      </c>
      <c r="F44" s="40" t="s">
        <v>98</v>
      </c>
      <c r="G44" s="24">
        <f>IF(B44&lt;&gt;0,'[2]INSIncome1-4_2014'!E127,0)</f>
        <v>0</v>
      </c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>
        <f>IF(B44&lt;&gt;0,([2]MOD2014!E41*'[2]INSIncome1-4_2014'!D37+'[2]INSIncome1-4_2014'!F37*[2]MOD2014!F41+[2]MOD2014!G41*'[2]INSIncome1-4_2014'!H37+'[2]INSIncome1-4_2014'!J37*[2]MOD2014!H41+[2]MOD2014!I41*'[2]INSIncome1-4_2014'!L37+'[2]INSIncome1-4_2014'!N37*[2]MOD2014!J41+[2]MOD2014!K41*'[2]INSIncome1-4_2014'!P37+'[2]INSIncome1-4_2014'!R37*[2]MOD2014!L41+[2]MOD2014!M41*'[2]INSIncome1-4_2014'!T37)/G44,0)</f>
        <v>0</v>
      </c>
      <c r="S44" s="38">
        <f>IF(B44&lt;&gt;0,(H44*'[2]INSIncome1-4_2014'!D37+'[2]INSIncome1-4_2014'!F37*'[2]MOD2015-contrakt'!I44+'[2]MOD2015-contrakt'!J44*'[2]INSIncome1-4_2014'!H37+'[2]INSIncome1-4_2014'!J37*'[2]MOD2015-contrakt'!K44+'[2]MOD2015-contrakt'!L44*'[2]INSIncome1-4_2014'!L37+'[2]INSIncome1-4_2014'!N37*'[2]MOD2015-contrakt'!M44+'[2]MOD2015-contrakt'!N44*'[2]INSIncome1-4_2014'!P37+'[2]INSIncome1-4_2014'!R37*'[2]MOD2015-contrakt'!O44+'[2]MOD2015-contrakt'!P44*'[2]INSIncome1-4_2014'!T37)/G44,0)</f>
        <v>0</v>
      </c>
      <c r="T44" s="39">
        <f t="shared" si="1"/>
        <v>0</v>
      </c>
      <c r="U44" s="39">
        <f>H44/[2]MOD2014!E41-1</f>
        <v>-1</v>
      </c>
      <c r="V44" s="39">
        <f>I44/[2]MOD2014!F41-1</f>
        <v>-1</v>
      </c>
      <c r="W44" s="39">
        <f>J44/[2]MOD2014!G41-1</f>
        <v>-1</v>
      </c>
      <c r="X44" s="39">
        <f>K44/[2]MOD2014!H41-1</f>
        <v>-1</v>
      </c>
      <c r="Y44" s="39">
        <f>L44/[2]MOD2014!I41-1</f>
        <v>-1</v>
      </c>
      <c r="Z44" s="39">
        <f>M44/[2]MOD2014!J41-1</f>
        <v>-1</v>
      </c>
      <c r="AA44" s="39">
        <f>N44/[2]MOD2014!K41-1</f>
        <v>-1</v>
      </c>
      <c r="AB44" s="39">
        <f>O44/[2]MOD2014!L41-1</f>
        <v>-1</v>
      </c>
      <c r="AC44" s="39">
        <f>P44/[2]MOD2014!M41-1</f>
        <v>-1</v>
      </c>
    </row>
    <row r="45" spans="1:29" s="29" customFormat="1" x14ac:dyDescent="0.2">
      <c r="A45" s="30">
        <v>36</v>
      </c>
      <c r="B45" s="45"/>
      <c r="C45" s="32">
        <f t="shared" si="0"/>
        <v>0</v>
      </c>
      <c r="D45" s="40" t="s">
        <v>54</v>
      </c>
      <c r="E45" s="41" t="s">
        <v>99</v>
      </c>
      <c r="F45" s="40" t="s">
        <v>100</v>
      </c>
      <c r="G45" s="24">
        <f>IF(B45&lt;&gt;0,'[2]INSIncome1-4_2014'!E128,0)</f>
        <v>0</v>
      </c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>
        <f>IF(B45&lt;&gt;0,([2]MOD2014!E42*'[2]INSIncome1-4_2014'!D38+'[2]INSIncome1-4_2014'!F38*[2]MOD2014!F42+[2]MOD2014!G42*'[2]INSIncome1-4_2014'!H38+'[2]INSIncome1-4_2014'!J38*[2]MOD2014!H42+[2]MOD2014!I42*'[2]INSIncome1-4_2014'!L38+'[2]INSIncome1-4_2014'!N38*[2]MOD2014!J42+[2]MOD2014!K42*'[2]INSIncome1-4_2014'!P38+'[2]INSIncome1-4_2014'!R38*[2]MOD2014!L42+[2]MOD2014!M42*'[2]INSIncome1-4_2014'!T38)/G45,0)</f>
        <v>0</v>
      </c>
      <c r="S45" s="38">
        <f>IF(B45&lt;&gt;0,(H45*'[2]INSIncome1-4_2014'!D38+'[2]INSIncome1-4_2014'!F38*'[2]MOD2015-contrakt'!I45+'[2]MOD2015-contrakt'!J45*'[2]INSIncome1-4_2014'!H38+'[2]INSIncome1-4_2014'!J38*'[2]MOD2015-contrakt'!K45+'[2]MOD2015-contrakt'!L45*'[2]INSIncome1-4_2014'!L38+'[2]INSIncome1-4_2014'!N38*'[2]MOD2015-contrakt'!M45+'[2]MOD2015-contrakt'!N45*'[2]INSIncome1-4_2014'!P38+'[2]INSIncome1-4_2014'!R38*'[2]MOD2015-contrakt'!O45+'[2]MOD2015-contrakt'!P45*'[2]INSIncome1-4_2014'!T38)/G45,0)</f>
        <v>0</v>
      </c>
      <c r="T45" s="39">
        <f t="shared" si="1"/>
        <v>0</v>
      </c>
      <c r="U45" s="39">
        <f>H45/[2]MOD2014!E42-1</f>
        <v>-1</v>
      </c>
      <c r="V45" s="39">
        <f>I45/[2]MOD2014!F42-1</f>
        <v>-1</v>
      </c>
      <c r="W45" s="39">
        <f>J45/[2]MOD2014!G42-1</f>
        <v>-1</v>
      </c>
      <c r="X45" s="39">
        <f>K45/[2]MOD2014!H42-1</f>
        <v>-1</v>
      </c>
      <c r="Y45" s="39">
        <f>L45/[2]MOD2014!I42-1</f>
        <v>-1</v>
      </c>
      <c r="Z45" s="39">
        <f>M45/[2]MOD2014!J42-1</f>
        <v>-1</v>
      </c>
      <c r="AA45" s="39">
        <f>N45/[2]MOD2014!K42-1</f>
        <v>-1</v>
      </c>
      <c r="AB45" s="39">
        <f>O45/[2]MOD2014!L42-1</f>
        <v>-1</v>
      </c>
      <c r="AC45" s="39">
        <f>P45/[2]MOD2014!M42-1</f>
        <v>-1</v>
      </c>
    </row>
    <row r="46" spans="1:29" s="78" customFormat="1" ht="30" customHeight="1" x14ac:dyDescent="0.2">
      <c r="A46" s="66">
        <v>37</v>
      </c>
      <c r="B46" s="67" t="s">
        <v>31</v>
      </c>
      <c r="C46" s="68">
        <f t="shared" si="0"/>
        <v>0.12522236355041794</v>
      </c>
      <c r="D46" s="67" t="s">
        <v>54</v>
      </c>
      <c r="E46" s="79" t="s">
        <v>101</v>
      </c>
      <c r="F46" s="67" t="s">
        <v>102</v>
      </c>
      <c r="G46" s="71">
        <f>IF(B46&lt;&gt;0,'[2]INSIncome1-4_2014'!E129,0)</f>
        <v>21554</v>
      </c>
      <c r="H46" s="72">
        <v>740</v>
      </c>
      <c r="I46" s="72">
        <v>600</v>
      </c>
      <c r="J46" s="72">
        <v>560</v>
      </c>
      <c r="K46" s="73">
        <v>350</v>
      </c>
      <c r="L46" s="73">
        <v>340</v>
      </c>
      <c r="M46" s="73">
        <v>340</v>
      </c>
      <c r="N46" s="72">
        <v>540</v>
      </c>
      <c r="O46" s="72">
        <v>540</v>
      </c>
      <c r="P46" s="73">
        <v>340</v>
      </c>
      <c r="Q46" s="74"/>
      <c r="R46" s="75">
        <f>IF(B46&lt;&gt;0,([2]MOD2014!E43*'[2]INSIncome1-4_2014'!D39+'[2]INSIncome1-4_2014'!F39*[2]MOD2014!F43+[2]MOD2014!G43*'[2]INSIncome1-4_2014'!H39+'[2]INSIncome1-4_2014'!J39*[2]MOD2014!H43+[2]MOD2014!I43*'[2]INSIncome1-4_2014'!L39+'[2]INSIncome1-4_2014'!N39*[2]MOD2014!J43+[2]MOD2014!K43*'[2]INSIncome1-4_2014'!P39+'[2]INSIncome1-4_2014'!R39*[2]MOD2014!L43+[2]MOD2014!M43*'[2]INSIncome1-4_2014'!T39)/G46,0)</f>
        <v>446.97030713556649</v>
      </c>
      <c r="S46" s="76">
        <f>IF(B46&lt;&gt;0,(H46*'[2]INSIncome1-4_2014'!D39+'[2]INSIncome1-4_2014'!F39*'[2]MOD2015-contrakt'!I46+'[2]MOD2015-contrakt'!J46*'[2]INSIncome1-4_2014'!H39+'[2]INSIncome1-4_2014'!J39*'[2]MOD2015-contrakt'!K46+'[2]MOD2015-contrakt'!L46*'[2]INSIncome1-4_2014'!L39+'[2]INSIncome1-4_2014'!N39*'[2]MOD2015-contrakt'!M46+'[2]MOD2015-contrakt'!N46*'[2]INSIncome1-4_2014'!P39+'[2]INSIncome1-4_2014'!R39*'[2]MOD2015-contrakt'!O46+'[2]MOD2015-contrakt'!P46*'[2]INSIncome1-4_2014'!T39)/G46,0)</f>
        <v>502.94098543193837</v>
      </c>
      <c r="T46" s="82">
        <f t="shared" si="1"/>
        <v>0.12522236355041794</v>
      </c>
      <c r="U46" s="77">
        <f>H46/[2]MOD2014!E43-1</f>
        <v>0.1858974358974359</v>
      </c>
      <c r="V46" s="77">
        <f>I46/[2]MOD2014!F43-1</f>
        <v>0.22199592668024448</v>
      </c>
      <c r="W46" s="77">
        <f>J46/[2]MOD2014!G43-1</f>
        <v>0.25560538116591935</v>
      </c>
      <c r="X46" s="77">
        <f>K46/[2]MOD2014!H43-1</f>
        <v>-9.5607235142118885E-2</v>
      </c>
      <c r="Y46" s="77">
        <f>L46/[2]MOD2014!I43-1</f>
        <v>-2.5787965616045794E-2</v>
      </c>
      <c r="Z46" s="77">
        <f>M46/[2]MOD2014!J43-1</f>
        <v>0</v>
      </c>
      <c r="AA46" s="77">
        <f>N46/[2]MOD2014!K43-1</f>
        <v>9.9796334012219878E-2</v>
      </c>
      <c r="AB46" s="77">
        <f>O46/[2]MOD2014!L43-1</f>
        <v>0.19999999999999996</v>
      </c>
      <c r="AC46" s="77">
        <f>P46/[2]MOD2014!M43-1</f>
        <v>-3.9548022598870025E-2</v>
      </c>
    </row>
    <row r="47" spans="1:29" s="78" customFormat="1" ht="25.5" x14ac:dyDescent="0.2">
      <c r="A47" s="66">
        <v>38</v>
      </c>
      <c r="B47" s="67" t="s">
        <v>31</v>
      </c>
      <c r="C47" s="68">
        <f t="shared" si="0"/>
        <v>1.8677080089120945E-2</v>
      </c>
      <c r="D47" s="67" t="s">
        <v>54</v>
      </c>
      <c r="E47" s="79" t="s">
        <v>103</v>
      </c>
      <c r="F47" s="67" t="s">
        <v>104</v>
      </c>
      <c r="G47" s="71">
        <f>IF(B47&lt;&gt;0,'[2]INSIncome1-4_2014'!E130,0)</f>
        <v>4450</v>
      </c>
      <c r="H47" s="72">
        <v>750</v>
      </c>
      <c r="I47" s="72">
        <v>520</v>
      </c>
      <c r="J47" s="72">
        <v>500</v>
      </c>
      <c r="K47" s="72">
        <v>360</v>
      </c>
      <c r="L47" s="72">
        <v>350</v>
      </c>
      <c r="M47" s="72"/>
      <c r="N47" s="72">
        <v>460</v>
      </c>
      <c r="O47" s="72">
        <v>460</v>
      </c>
      <c r="P47" s="72">
        <v>350</v>
      </c>
      <c r="Q47" s="74"/>
      <c r="R47" s="75">
        <f>IF(B47&lt;&gt;0,([2]MOD2014!E44*'[2]INSIncome1-4_2014'!D40+'[2]INSIncome1-4_2014'!F40*[2]MOD2014!F44+[2]MOD2014!G44*'[2]INSIncome1-4_2014'!H40+'[2]INSIncome1-4_2014'!J40*[2]MOD2014!H44+[2]MOD2014!I44*'[2]INSIncome1-4_2014'!L40+'[2]INSIncome1-4_2014'!N40*[2]MOD2014!J44+[2]MOD2014!K44*'[2]INSIncome1-4_2014'!P40+'[2]INSIncome1-4_2014'!R40*[2]MOD2014!L44+[2]MOD2014!M44*'[2]INSIncome1-4_2014'!T40)/G47,0)</f>
        <v>469</v>
      </c>
      <c r="S47" s="76">
        <f>IF(B47&lt;&gt;0,(H47*'[2]INSIncome1-4_2014'!D40+'[2]INSIncome1-4_2014'!F40*'[2]MOD2015-contrakt'!I47+'[2]MOD2015-contrakt'!J47*'[2]INSIncome1-4_2014'!H40+'[2]INSIncome1-4_2014'!J40*'[2]MOD2015-contrakt'!K47+'[2]MOD2015-contrakt'!L47*'[2]INSIncome1-4_2014'!L40+'[2]INSIncome1-4_2014'!N40*'[2]MOD2015-contrakt'!M47+'[2]MOD2015-contrakt'!N47*'[2]INSIncome1-4_2014'!P40+'[2]INSIncome1-4_2014'!R40*'[2]MOD2015-contrakt'!O47+'[2]MOD2015-contrakt'!P47*'[2]INSIncome1-4_2014'!T40)/G47,0)</f>
        <v>477.75955056179777</v>
      </c>
      <c r="T47" s="77">
        <f t="shared" si="1"/>
        <v>1.8677080089120945E-2</v>
      </c>
      <c r="U47" s="77">
        <f>H47/[2]MOD2014!E44-1</f>
        <v>0</v>
      </c>
      <c r="V47" s="77">
        <f>I47/[2]MOD2014!F44-1</f>
        <v>0</v>
      </c>
      <c r="W47" s="77">
        <f>J47/[2]MOD2014!G44-1</f>
        <v>2.0408163265306145E-2</v>
      </c>
      <c r="X47" s="77">
        <f>K47/[2]MOD2014!H44-1</f>
        <v>5.8823529411764719E-2</v>
      </c>
      <c r="Y47" s="77">
        <f>L47/[2]MOD2014!I44-1</f>
        <v>2.9411764705882248E-2</v>
      </c>
      <c r="Z47" s="77">
        <f>M47/[2]MOD2014!J44-1</f>
        <v>-1</v>
      </c>
      <c r="AA47" s="77">
        <f>N47/[2]MOD2014!K44-1</f>
        <v>2.2222222222222143E-2</v>
      </c>
      <c r="AB47" s="77">
        <f>O47/[2]MOD2014!L44-1</f>
        <v>2.2222222222222143E-2</v>
      </c>
      <c r="AC47" s="77">
        <f>P47/[2]MOD2014!M44-1</f>
        <v>2.9411764705882248E-2</v>
      </c>
    </row>
    <row r="48" spans="1:29" s="78" customFormat="1" ht="19.5" customHeight="1" x14ac:dyDescent="0.2">
      <c r="A48" s="66">
        <v>39</v>
      </c>
      <c r="B48" s="67" t="s">
        <v>31</v>
      </c>
      <c r="C48" s="68">
        <f t="shared" si="0"/>
        <v>5.0128501336933251E-2</v>
      </c>
      <c r="D48" s="67" t="s">
        <v>54</v>
      </c>
      <c r="E48" s="79" t="s">
        <v>105</v>
      </c>
      <c r="F48" s="67" t="s">
        <v>106</v>
      </c>
      <c r="G48" s="71">
        <f>IF(B48&lt;&gt;0,'[2]INSIncome1-4_2014'!E131,0)</f>
        <v>3665</v>
      </c>
      <c r="H48" s="72">
        <v>740</v>
      </c>
      <c r="I48" s="72">
        <v>520</v>
      </c>
      <c r="J48" s="72">
        <v>500</v>
      </c>
      <c r="K48" s="72">
        <v>380</v>
      </c>
      <c r="L48" s="72">
        <v>380</v>
      </c>
      <c r="M48" s="72">
        <v>380</v>
      </c>
      <c r="N48" s="72">
        <v>420</v>
      </c>
      <c r="O48" s="72">
        <v>440</v>
      </c>
      <c r="P48" s="72">
        <v>380</v>
      </c>
      <c r="Q48" s="74"/>
      <c r="R48" s="75">
        <f>IF(B48&lt;&gt;0,([2]MOD2014!E45*'[2]INSIncome1-4_2014'!D41+'[2]INSIncome1-4_2014'!F41*[2]MOD2014!F45+[2]MOD2014!G45*'[2]INSIncome1-4_2014'!H41+'[2]INSIncome1-4_2014'!J41*[2]MOD2014!H45+[2]MOD2014!I45*'[2]INSIncome1-4_2014'!L41+'[2]INSIncome1-4_2014'!N41*[2]MOD2014!J45+[2]MOD2014!K45*'[2]INSIncome1-4_2014'!P41+'[2]INSIncome1-4_2014'!R41*[2]MOD2014!L45+[2]MOD2014!M45*'[2]INSIncome1-4_2014'!T41)/G48,0)</f>
        <v>420.42019099590721</v>
      </c>
      <c r="S48" s="76">
        <f>IF(B48&lt;&gt;0,(H48*'[2]INSIncome1-4_2014'!D41+'[2]INSIncome1-4_2014'!F41*'[2]MOD2015-contrakt'!I48+'[2]MOD2015-contrakt'!J48*'[2]INSIncome1-4_2014'!H41+'[2]INSIncome1-4_2014'!J41*'[2]MOD2015-contrakt'!K48+'[2]MOD2015-contrakt'!L48*'[2]INSIncome1-4_2014'!L41+'[2]INSIncome1-4_2014'!N41*'[2]MOD2015-contrakt'!M48+'[2]MOD2015-contrakt'!N48*'[2]INSIncome1-4_2014'!P41+'[2]INSIncome1-4_2014'!R41*'[2]MOD2015-contrakt'!O48+'[2]MOD2015-contrakt'!P48*'[2]INSIncome1-4_2014'!T41)/G48,0)</f>
        <v>441.49522510231924</v>
      </c>
      <c r="T48" s="77">
        <f t="shared" si="1"/>
        <v>5.0128501336933251E-2</v>
      </c>
      <c r="U48" s="77">
        <f>H48/[2]MOD2014!E45-1</f>
        <v>0</v>
      </c>
      <c r="V48" s="77">
        <f>I48/[2]MOD2014!F45-1</f>
        <v>4.0000000000000036E-2</v>
      </c>
      <c r="W48" s="77">
        <f>J48/[2]MOD2014!G45-1</f>
        <v>4.1666666666666741E-2</v>
      </c>
      <c r="X48" s="77">
        <f>K48/[2]MOD2014!H45-1</f>
        <v>0.10144927536231885</v>
      </c>
      <c r="Y48" s="77">
        <f>L48/[2]MOD2014!I45-1</f>
        <v>0.11764705882352944</v>
      </c>
      <c r="Z48" s="77">
        <f>M48/[2]MOD2014!J45-1</f>
        <v>0.11764705882352944</v>
      </c>
      <c r="AA48" s="77">
        <f>N48/[2]MOD2014!K45-1</f>
        <v>5.0000000000000044E-2</v>
      </c>
      <c r="AB48" s="77">
        <f>O48/[2]MOD2014!L45-1</f>
        <v>2.3255813953488413E-2</v>
      </c>
      <c r="AC48" s="77">
        <f>P48/[2]MOD2014!M45-1</f>
        <v>0.11764705882352944</v>
      </c>
    </row>
    <row r="49" spans="1:29" s="78" customFormat="1" ht="25.5" x14ac:dyDescent="0.2">
      <c r="A49" s="66">
        <v>40</v>
      </c>
      <c r="B49" s="67" t="s">
        <v>31</v>
      </c>
      <c r="C49" s="68">
        <f t="shared" si="0"/>
        <v>4.0126548611760793E-2</v>
      </c>
      <c r="D49" s="67" t="s">
        <v>54</v>
      </c>
      <c r="E49" s="79" t="s">
        <v>107</v>
      </c>
      <c r="F49" s="67" t="s">
        <v>108</v>
      </c>
      <c r="G49" s="71">
        <f>IF(B49&lt;&gt;0,'[2]INSIncome1-4_2014'!E132,0)</f>
        <v>48386</v>
      </c>
      <c r="H49" s="72">
        <v>700</v>
      </c>
      <c r="I49" s="72">
        <v>480</v>
      </c>
      <c r="J49" s="72">
        <v>450</v>
      </c>
      <c r="K49" s="72">
        <v>380</v>
      </c>
      <c r="L49" s="72">
        <v>380</v>
      </c>
      <c r="M49" s="72">
        <v>380</v>
      </c>
      <c r="N49" s="72">
        <v>400</v>
      </c>
      <c r="O49" s="72">
        <v>400</v>
      </c>
      <c r="P49" s="72">
        <v>380</v>
      </c>
      <c r="Q49" s="74"/>
      <c r="R49" s="75">
        <f>IF(B49&lt;&gt;0,([2]MOD2014!E46*'[2]INSIncome1-4_2014'!D42+'[2]INSIncome1-4_2014'!F42*[2]MOD2014!F46+[2]MOD2014!G46*'[2]INSIncome1-4_2014'!H42+'[2]INSIncome1-4_2014'!J42*[2]MOD2014!H46+[2]MOD2014!I46*'[2]INSIncome1-4_2014'!L42+'[2]INSIncome1-4_2014'!N42*[2]MOD2014!J46+[2]MOD2014!K46*'[2]INSIncome1-4_2014'!P42+'[2]INSIncome1-4_2014'!R42*[2]MOD2014!L46+[2]MOD2014!M46*'[2]INSIncome1-4_2014'!T42)/G49,0)</f>
        <v>407.5659281610383</v>
      </c>
      <c r="S49" s="76">
        <f>IF(B49&lt;&gt;0,(H49*'[2]INSIncome1-4_2014'!D42+'[2]INSIncome1-4_2014'!F42*'[2]MOD2015-contrakt'!I49+'[2]MOD2015-contrakt'!J49*'[2]INSIncome1-4_2014'!H42+'[2]INSIncome1-4_2014'!J42*'[2]MOD2015-contrakt'!K49+'[2]MOD2015-contrakt'!L49*'[2]INSIncome1-4_2014'!L42+'[2]INSIncome1-4_2014'!N42*'[2]MOD2015-contrakt'!M49+'[2]MOD2015-contrakt'!N49*'[2]INSIncome1-4_2014'!P42+'[2]INSIncome1-4_2014'!R42*'[2]MOD2015-contrakt'!O49+'[2]MOD2015-contrakt'!P49*'[2]INSIncome1-4_2014'!T42)/G49,0)</f>
        <v>423.92014218988965</v>
      </c>
      <c r="T49" s="77">
        <f t="shared" si="1"/>
        <v>4.0126548611760793E-2</v>
      </c>
      <c r="U49" s="77">
        <f>H49/[2]MOD2014!E46-1</f>
        <v>0</v>
      </c>
      <c r="V49" s="77">
        <f>I49/[2]MOD2014!F46-1</f>
        <v>4.3478260869565188E-2</v>
      </c>
      <c r="W49" s="77">
        <f>J49/[2]MOD2014!G46-1</f>
        <v>2.2727272727272707E-2</v>
      </c>
      <c r="X49" s="77">
        <f>K49/[2]MOD2014!H46-1</f>
        <v>0.10144927536231885</v>
      </c>
      <c r="Y49" s="77">
        <f>L49/[2]MOD2014!I46-1</f>
        <v>0.11764705882352944</v>
      </c>
      <c r="Z49" s="77">
        <f>M49/[2]MOD2014!J46-1</f>
        <v>0.11764705882352944</v>
      </c>
      <c r="AA49" s="77">
        <f>N49/[2]MOD2014!K46-1</f>
        <v>2.564102564102555E-2</v>
      </c>
      <c r="AB49" s="77">
        <f>O49/[2]MOD2014!L46-1</f>
        <v>2.564102564102555E-2</v>
      </c>
      <c r="AC49" s="77">
        <f>P49/[2]MOD2014!M46-1</f>
        <v>0.11764705882352944</v>
      </c>
    </row>
    <row r="50" spans="1:29" s="78" customFormat="1" ht="25.5" x14ac:dyDescent="0.2">
      <c r="A50" s="66">
        <v>41</v>
      </c>
      <c r="B50" s="67" t="s">
        <v>31</v>
      </c>
      <c r="C50" s="68">
        <f t="shared" si="0"/>
        <v>0.11300198617115065</v>
      </c>
      <c r="D50" s="67" t="s">
        <v>54</v>
      </c>
      <c r="E50" s="79" t="s">
        <v>109</v>
      </c>
      <c r="F50" s="67" t="s">
        <v>110</v>
      </c>
      <c r="G50" s="71">
        <f>IF(B50&lt;&gt;0,'[2]INSIncome1-4_2014'!E133,0)</f>
        <v>8311</v>
      </c>
      <c r="H50" s="72">
        <v>690</v>
      </c>
      <c r="I50" s="72">
        <v>590</v>
      </c>
      <c r="J50" s="72">
        <v>510</v>
      </c>
      <c r="K50" s="72">
        <v>380</v>
      </c>
      <c r="L50" s="72">
        <v>380</v>
      </c>
      <c r="M50" s="72">
        <v>380</v>
      </c>
      <c r="N50" s="72">
        <v>500</v>
      </c>
      <c r="O50" s="72">
        <v>490</v>
      </c>
      <c r="P50" s="72">
        <v>380</v>
      </c>
      <c r="Q50" s="74"/>
      <c r="R50" s="75">
        <f>IF(B50&lt;&gt;0,([2]MOD2014!E47*'[2]INSIncome1-4_2014'!D43+'[2]INSIncome1-4_2014'!F43*[2]MOD2014!F47+[2]MOD2014!G47*'[2]INSIncome1-4_2014'!H43+'[2]INSIncome1-4_2014'!J43*[2]MOD2014!H47+[2]MOD2014!I47*'[2]INSIncome1-4_2014'!L43+'[2]INSIncome1-4_2014'!N43*[2]MOD2014!J47+[2]MOD2014!K47*'[2]INSIncome1-4_2014'!P43+'[2]INSIncome1-4_2014'!R43*[2]MOD2014!L47+[2]MOD2014!M47*'[2]INSIncome1-4_2014'!T43)/G50,0)</f>
        <v>453.13921309108412</v>
      </c>
      <c r="S50" s="76">
        <f>IF(B50&lt;&gt;0,(H50*'[2]INSIncome1-4_2014'!D43+'[2]INSIncome1-4_2014'!F43*'[2]MOD2015-contrakt'!I50+'[2]MOD2015-contrakt'!J50*'[2]INSIncome1-4_2014'!H43+'[2]INSIncome1-4_2014'!J43*'[2]MOD2015-contrakt'!K50+'[2]MOD2015-contrakt'!L50*'[2]INSIncome1-4_2014'!L43+'[2]INSIncome1-4_2014'!N43*'[2]MOD2015-contrakt'!M50+'[2]MOD2015-contrakt'!N50*'[2]INSIncome1-4_2014'!P43+'[2]INSIncome1-4_2014'!R43*'[2]MOD2015-contrakt'!O50+'[2]MOD2015-contrakt'!P50*'[2]INSIncome1-4_2014'!T43)/G50,0)</f>
        <v>504.34484418240885</v>
      </c>
      <c r="T50" s="82">
        <f t="shared" si="1"/>
        <v>0.11300198617115065</v>
      </c>
      <c r="U50" s="77">
        <f>H50/[2]MOD2014!E47-1</f>
        <v>4.5454545454545414E-2</v>
      </c>
      <c r="V50" s="77">
        <f>I50/[2]MOD2014!F47-1</f>
        <v>7.2727272727272751E-2</v>
      </c>
      <c r="W50" s="77">
        <f>J50/[2]MOD2014!G47-1</f>
        <v>8.5106382978723305E-2</v>
      </c>
      <c r="X50" s="77">
        <f>K50/[2]MOD2014!H47-1</f>
        <v>0.11764705882352944</v>
      </c>
      <c r="Y50" s="77">
        <f>L50/[2]MOD2014!I47-1</f>
        <v>0.11764705882352944</v>
      </c>
      <c r="Z50" s="77">
        <f>M50/[2]MOD2014!J47-1</f>
        <v>0.11764705882352944</v>
      </c>
      <c r="AA50" s="77">
        <f>N50/[2]MOD2014!K47-1</f>
        <v>0.16279069767441867</v>
      </c>
      <c r="AB50" s="77">
        <f>O50/[2]MOD2014!L47-1</f>
        <v>0.13953488372093026</v>
      </c>
      <c r="AC50" s="77">
        <f>P50/[2]MOD2014!M47-1</f>
        <v>0.11764705882352944</v>
      </c>
    </row>
    <row r="51" spans="1:29" s="78" customFormat="1" ht="22.5" customHeight="1" x14ac:dyDescent="0.2">
      <c r="A51" s="66">
        <v>42</v>
      </c>
      <c r="B51" s="67" t="s">
        <v>31</v>
      </c>
      <c r="C51" s="68">
        <f t="shared" si="0"/>
        <v>0.12621070187363359</v>
      </c>
      <c r="D51" s="67" t="s">
        <v>54</v>
      </c>
      <c r="E51" s="79" t="s">
        <v>111</v>
      </c>
      <c r="F51" s="67" t="s">
        <v>112</v>
      </c>
      <c r="G51" s="71">
        <f>IF(B51&lt;&gt;0,'[2]INSIncome1-4_2014'!E134,0)</f>
        <v>21375</v>
      </c>
      <c r="H51" s="72">
        <v>690</v>
      </c>
      <c r="I51" s="72">
        <v>590</v>
      </c>
      <c r="J51" s="72">
        <v>510</v>
      </c>
      <c r="K51" s="72">
        <v>380</v>
      </c>
      <c r="L51" s="72">
        <v>380</v>
      </c>
      <c r="M51" s="72">
        <v>380</v>
      </c>
      <c r="N51" s="72">
        <v>500</v>
      </c>
      <c r="O51" s="72">
        <v>490</v>
      </c>
      <c r="P51" s="72">
        <v>380</v>
      </c>
      <c r="Q51" s="74"/>
      <c r="R51" s="75">
        <f>IF(B51&lt;&gt;0,([2]MOD2014!E48*'[2]INSIncome1-4_2014'!D44+'[2]INSIncome1-4_2014'!F44*[2]MOD2014!F48+[2]MOD2014!G48*'[2]INSIncome1-4_2014'!H44+'[2]INSIncome1-4_2014'!J44*[2]MOD2014!H48+[2]MOD2014!I48*'[2]INSIncome1-4_2014'!L44+'[2]INSIncome1-4_2014'!N44*[2]MOD2014!J48+[2]MOD2014!K48*'[2]INSIncome1-4_2014'!P44+'[2]INSIncome1-4_2014'!R44*[2]MOD2014!L48+[2]MOD2014!M48*'[2]INSIncome1-4_2014'!T44)/G51,0)</f>
        <v>438.43883040935674</v>
      </c>
      <c r="S51" s="76">
        <f>IF(B51&lt;&gt;0,(H51*'[2]INSIncome1-4_2014'!D44+'[2]INSIncome1-4_2014'!F44*'[2]MOD2015-contrakt'!I51+'[2]MOD2015-contrakt'!J51*'[2]INSIncome1-4_2014'!H44+'[2]INSIncome1-4_2014'!J44*'[2]MOD2015-contrakt'!K51+'[2]MOD2015-contrakt'!L51*'[2]INSIncome1-4_2014'!L44+'[2]INSIncome1-4_2014'!N44*'[2]MOD2015-contrakt'!M51+'[2]MOD2015-contrakt'!N51*'[2]INSIncome1-4_2014'!P44+'[2]INSIncome1-4_2014'!R44*'[2]MOD2015-contrakt'!O51+'[2]MOD2015-contrakt'!P51*'[2]INSIncome1-4_2014'!T44)/G51,0)</f>
        <v>493.77450292397663</v>
      </c>
      <c r="T51" s="82">
        <f t="shared" si="1"/>
        <v>0.12621070187363359</v>
      </c>
      <c r="U51" s="77">
        <f>H51/[2]MOD2014!E48-1</f>
        <v>6.1538461538461542E-2</v>
      </c>
      <c r="V51" s="77">
        <f>I51/[2]MOD2014!F48-1</f>
        <v>9.259259259259256E-2</v>
      </c>
      <c r="W51" s="77">
        <f>J51/[2]MOD2014!G48-1</f>
        <v>8.5106382978723305E-2</v>
      </c>
      <c r="X51" s="77">
        <f>K51/[2]MOD2014!H48-1</f>
        <v>0.11764705882352944</v>
      </c>
      <c r="Y51" s="77">
        <f>L51/[2]MOD2014!I48-1</f>
        <v>0.11764705882352944</v>
      </c>
      <c r="Z51" s="77">
        <f>M51/[2]MOD2014!J48-1</f>
        <v>0.11764705882352944</v>
      </c>
      <c r="AA51" s="77">
        <f>N51/[2]MOD2014!K48-1</f>
        <v>0.16279069767441867</v>
      </c>
      <c r="AB51" s="77">
        <f>O51/[2]MOD2014!L48-1</f>
        <v>0.13953488372093026</v>
      </c>
      <c r="AC51" s="77">
        <f>P51/[2]MOD2014!M48-1</f>
        <v>0.11764705882352944</v>
      </c>
    </row>
    <row r="52" spans="1:29" s="78" customFormat="1" ht="38.25" x14ac:dyDescent="0.2">
      <c r="A52" s="66">
        <v>43</v>
      </c>
      <c r="B52" s="67" t="s">
        <v>31</v>
      </c>
      <c r="C52" s="68">
        <f t="shared" si="0"/>
        <v>2.958885758178087E-2</v>
      </c>
      <c r="D52" s="67" t="s">
        <v>54</v>
      </c>
      <c r="E52" s="79" t="s">
        <v>113</v>
      </c>
      <c r="F52" s="67" t="s">
        <v>114</v>
      </c>
      <c r="G52" s="71">
        <f>IF(B52&lt;&gt;0,'[2]INSIncome1-4_2014'!E135,0)</f>
        <v>34341</v>
      </c>
      <c r="H52" s="72">
        <v>800</v>
      </c>
      <c r="I52" s="72">
        <v>550</v>
      </c>
      <c r="J52" s="72">
        <v>500</v>
      </c>
      <c r="K52" s="72">
        <v>380</v>
      </c>
      <c r="L52" s="72">
        <v>380</v>
      </c>
      <c r="M52" s="72">
        <v>380</v>
      </c>
      <c r="N52" s="72">
        <v>480</v>
      </c>
      <c r="O52" s="72">
        <v>470</v>
      </c>
      <c r="P52" s="72">
        <v>380</v>
      </c>
      <c r="Q52" s="74"/>
      <c r="R52" s="75">
        <f>IF(B52&lt;&gt;0,([2]MOD2014!E49*'[2]INSIncome1-4_2014'!D45+'[2]INSIncome1-4_2014'!F45*[2]MOD2014!F49+[2]MOD2014!G49*'[2]INSIncome1-4_2014'!H45+'[2]INSIncome1-4_2014'!J45*[2]MOD2014!H49+[2]MOD2014!I49*'[2]INSIncome1-4_2014'!L45+'[2]INSIncome1-4_2014'!N45*[2]MOD2014!J49+[2]MOD2014!K49*'[2]INSIncome1-4_2014'!P45+'[2]INSIncome1-4_2014'!R45*[2]MOD2014!L49+[2]MOD2014!M49*'[2]INSIncome1-4_2014'!T45)/G52,0)</f>
        <v>479.94758451996154</v>
      </c>
      <c r="S52" s="76">
        <f>IF(B52&lt;&gt;0,(H52*'[2]INSIncome1-4_2014'!D45+'[2]INSIncome1-4_2014'!F45*'[2]MOD2015-contrakt'!I52+'[2]MOD2015-contrakt'!J52*'[2]INSIncome1-4_2014'!H45+'[2]INSIncome1-4_2014'!J45*'[2]MOD2015-contrakt'!K52+'[2]MOD2015-contrakt'!L52*'[2]INSIncome1-4_2014'!L45+'[2]INSIncome1-4_2014'!N45*'[2]MOD2015-contrakt'!M52+'[2]MOD2015-contrakt'!N52*'[2]INSIncome1-4_2014'!P45+'[2]INSIncome1-4_2014'!R45*'[2]MOD2015-contrakt'!O52+'[2]MOD2015-contrakt'!P52*'[2]INSIncome1-4_2014'!T45)/G52,0)</f>
        <v>494.14868524504237</v>
      </c>
      <c r="T52" s="77">
        <f t="shared" si="1"/>
        <v>2.958885758178087E-2</v>
      </c>
      <c r="U52" s="77">
        <f>H52/[2]MOD2014!E49-1</f>
        <v>0</v>
      </c>
      <c r="V52" s="77">
        <f>I52/[2]MOD2014!F49-1</f>
        <v>3.7735849056603765E-2</v>
      </c>
      <c r="W52" s="77">
        <f>J52/[2]MOD2014!G49-1</f>
        <v>4.1666666666666741E-2</v>
      </c>
      <c r="X52" s="77">
        <f>K52/[2]MOD2014!H49-1</f>
        <v>5.555555555555558E-2</v>
      </c>
      <c r="Y52" s="77">
        <f>L52/[2]MOD2014!I49-1</f>
        <v>0.11764705882352944</v>
      </c>
      <c r="Z52" s="77">
        <f>M52/[2]MOD2014!J49-1</f>
        <v>0.11764705882352944</v>
      </c>
      <c r="AA52" s="77">
        <f>N52/[2]MOD2014!K49-1</f>
        <v>2.1276595744680771E-2</v>
      </c>
      <c r="AB52" s="77">
        <f>O52/[2]MOD2014!L49-1</f>
        <v>2.1739130434782705E-2</v>
      </c>
      <c r="AC52" s="77">
        <f>P52/[2]MOD2014!M49-1</f>
        <v>0.11764705882352944</v>
      </c>
    </row>
    <row r="53" spans="1:29" s="78" customFormat="1" ht="31.5" customHeight="1" x14ac:dyDescent="0.2">
      <c r="A53" s="66">
        <v>44</v>
      </c>
      <c r="B53" s="67" t="s">
        <v>31</v>
      </c>
      <c r="C53" s="68">
        <f t="shared" si="0"/>
        <v>2.4793645849556345E-2</v>
      </c>
      <c r="D53" s="67" t="s">
        <v>54</v>
      </c>
      <c r="E53" s="79" t="s">
        <v>115</v>
      </c>
      <c r="F53" s="67" t="s">
        <v>116</v>
      </c>
      <c r="G53" s="71">
        <f>IF(B53&lt;&gt;0,'[2]INSIncome1-4_2014'!E136,0)</f>
        <v>593</v>
      </c>
      <c r="H53" s="72">
        <v>920</v>
      </c>
      <c r="I53" s="72">
        <v>600</v>
      </c>
      <c r="J53" s="72">
        <v>600</v>
      </c>
      <c r="K53" s="72">
        <v>470</v>
      </c>
      <c r="L53" s="72">
        <v>380</v>
      </c>
      <c r="M53" s="72">
        <v>380</v>
      </c>
      <c r="N53" s="72">
        <v>510</v>
      </c>
      <c r="O53" s="72">
        <v>500</v>
      </c>
      <c r="P53" s="72">
        <v>380</v>
      </c>
      <c r="Q53" s="74"/>
      <c r="R53" s="75">
        <f>IF(B53&lt;&gt;0,([2]MOD2014!E50*'[2]INSIncome1-4_2014'!D46+'[2]INSIncome1-4_2014'!F46*[2]MOD2014!F50+[2]MOD2014!G50*'[2]INSIncome1-4_2014'!H46+'[2]INSIncome1-4_2014'!J46*[2]MOD2014!H50+[2]MOD2014!I50*'[2]INSIncome1-4_2014'!L46+'[2]INSIncome1-4_2014'!N46*[2]MOD2014!J50+[2]MOD2014!K50*'[2]INSIncome1-4_2014'!P46+'[2]INSIncome1-4_2014'!R46*[2]MOD2014!L50+[2]MOD2014!M50*'[2]INSIncome1-4_2014'!T46)/G53,0)</f>
        <v>541.39966273187179</v>
      </c>
      <c r="S53" s="76">
        <f>IF(B53&lt;&gt;0,(H53*'[2]INSIncome1-4_2014'!D46+'[2]INSIncome1-4_2014'!F46*'[2]MOD2015-contrakt'!I53+'[2]MOD2015-contrakt'!J53*'[2]INSIncome1-4_2014'!H46+'[2]INSIncome1-4_2014'!J46*'[2]MOD2015-contrakt'!K53+'[2]MOD2015-contrakt'!L53*'[2]INSIncome1-4_2014'!L46+'[2]INSIncome1-4_2014'!N46*'[2]MOD2015-contrakt'!M53+'[2]MOD2015-contrakt'!N53*'[2]INSIncome1-4_2014'!P46+'[2]INSIncome1-4_2014'!R46*'[2]MOD2015-contrakt'!O53+'[2]MOD2015-contrakt'!P53*'[2]INSIncome1-4_2014'!T46)/G53,0)</f>
        <v>554.82293423271506</v>
      </c>
      <c r="T53" s="77">
        <f t="shared" si="1"/>
        <v>2.4793645849556345E-2</v>
      </c>
      <c r="U53" s="77">
        <f>H53/[2]MOD2014!E50-1</f>
        <v>0</v>
      </c>
      <c r="V53" s="77">
        <f>I53/[2]MOD2014!F50-1</f>
        <v>3.4482758620689724E-2</v>
      </c>
      <c r="W53" s="77">
        <f>J53/[2]MOD2014!G50-1</f>
        <v>3.4482758620689724E-2</v>
      </c>
      <c r="X53" s="77">
        <f>K53/[2]MOD2014!H50-1</f>
        <v>0</v>
      </c>
      <c r="Y53" s="77">
        <f>L53/[2]MOD2014!I50-1</f>
        <v>0.11764705882352944</v>
      </c>
      <c r="Z53" s="77">
        <f>M53/[2]MOD2014!J50-1</f>
        <v>0.11764705882352944</v>
      </c>
      <c r="AA53" s="77">
        <f>N53/[2]MOD2014!K50-1</f>
        <v>2.0000000000000018E-2</v>
      </c>
      <c r="AB53" s="77">
        <f>O53/[2]MOD2014!L50-1</f>
        <v>2.0408163265306145E-2</v>
      </c>
      <c r="AC53" s="77">
        <f>P53/[2]MOD2014!M50-1</f>
        <v>0.11764705882352944</v>
      </c>
    </row>
    <row r="54" spans="1:29" s="78" customFormat="1" ht="39" customHeight="1" x14ac:dyDescent="0.2">
      <c r="A54" s="66">
        <v>45</v>
      </c>
      <c r="B54" s="67" t="s">
        <v>31</v>
      </c>
      <c r="C54" s="68">
        <f t="shared" si="0"/>
        <v>4.5181775955329018E-2</v>
      </c>
      <c r="D54" s="67" t="s">
        <v>54</v>
      </c>
      <c r="E54" s="79" t="s">
        <v>117</v>
      </c>
      <c r="F54" s="67" t="s">
        <v>118</v>
      </c>
      <c r="G54" s="71">
        <f>IF(B54&lt;&gt;0,'[2]INSIncome1-4_2014'!E137,0)</f>
        <v>17614</v>
      </c>
      <c r="H54" s="72">
        <v>930</v>
      </c>
      <c r="I54" s="72">
        <v>620</v>
      </c>
      <c r="J54" s="72">
        <v>550</v>
      </c>
      <c r="K54" s="72">
        <v>380</v>
      </c>
      <c r="L54" s="72">
        <v>380</v>
      </c>
      <c r="M54" s="72">
        <v>380</v>
      </c>
      <c r="N54" s="72">
        <v>550</v>
      </c>
      <c r="O54" s="72">
        <v>450</v>
      </c>
      <c r="P54" s="72">
        <v>380</v>
      </c>
      <c r="Q54" s="74"/>
      <c r="R54" s="75">
        <f>IF(B54&lt;&gt;0,([2]MOD2014!E51*'[2]INSIncome1-4_2014'!D47+'[2]INSIncome1-4_2014'!F47*[2]MOD2014!F51+[2]MOD2014!G51*'[2]INSIncome1-4_2014'!H47+'[2]INSIncome1-4_2014'!J47*[2]MOD2014!H51+[2]MOD2014!I51*'[2]INSIncome1-4_2014'!L47+'[2]INSIncome1-4_2014'!N47*[2]MOD2014!J51+[2]MOD2014!K51*'[2]INSIncome1-4_2014'!P47+'[2]INSIncome1-4_2014'!R47*[2]MOD2014!L51+[2]MOD2014!M51*'[2]INSIncome1-4_2014'!T47)/G54,0)</f>
        <v>454.68150334960825</v>
      </c>
      <c r="S54" s="76">
        <f>IF(B54&lt;&gt;0,(H54*'[2]INSIncome1-4_2014'!D47+'[2]INSIncome1-4_2014'!F47*'[2]MOD2015-contrakt'!I54+'[2]MOD2015-contrakt'!J54*'[2]INSIncome1-4_2014'!H47+'[2]INSIncome1-4_2014'!J47*'[2]MOD2015-contrakt'!K54+'[2]MOD2015-contrakt'!L54*'[2]INSIncome1-4_2014'!L47+'[2]INSIncome1-4_2014'!N47*'[2]MOD2015-contrakt'!M54+'[2]MOD2015-contrakt'!N54*'[2]INSIncome1-4_2014'!P47+'[2]INSIncome1-4_2014'!R47*'[2]MOD2015-contrakt'!O54+'[2]MOD2015-contrakt'!P54*'[2]INSIncome1-4_2014'!T47)/G54,0)</f>
        <v>475.22482116498242</v>
      </c>
      <c r="T54" s="77">
        <f t="shared" si="1"/>
        <v>4.5181775955329018E-2</v>
      </c>
      <c r="U54" s="77">
        <f>H54/[2]MOD2014!E51-1</f>
        <v>0</v>
      </c>
      <c r="V54" s="77">
        <f>I54/[2]MOD2014!F51-1</f>
        <v>3.3333333333333437E-2</v>
      </c>
      <c r="W54" s="77">
        <f>J54/[2]MOD2014!G51-1</f>
        <v>1.8518518518518601E-2</v>
      </c>
      <c r="X54" s="77">
        <f>K54/[2]MOD2014!H51-1</f>
        <v>5.555555555555558E-2</v>
      </c>
      <c r="Y54" s="77">
        <f>L54/[2]MOD2014!I51-1</f>
        <v>0.11764705882352944</v>
      </c>
      <c r="Z54" s="77">
        <f>M54/[2]MOD2014!J51-1</f>
        <v>0.11764705882352944</v>
      </c>
      <c r="AA54" s="77">
        <f>N54/[2]MOD2014!K51-1</f>
        <v>1.8518518518518601E-2</v>
      </c>
      <c r="AB54" s="77">
        <f>O54/[2]MOD2014!L51-1</f>
        <v>2.2727272727272707E-2</v>
      </c>
      <c r="AC54" s="77">
        <f>P54/[2]MOD2014!M51-1</f>
        <v>0.11764705882352944</v>
      </c>
    </row>
    <row r="55" spans="1:29" s="78" customFormat="1" ht="19.5" customHeight="1" x14ac:dyDescent="0.2">
      <c r="A55" s="66">
        <v>46</v>
      </c>
      <c r="B55" s="67" t="s">
        <v>31</v>
      </c>
      <c r="C55" s="68">
        <f t="shared" si="0"/>
        <v>0.1049497788799536</v>
      </c>
      <c r="D55" s="67" t="s">
        <v>54</v>
      </c>
      <c r="E55" s="79">
        <v>31</v>
      </c>
      <c r="F55" s="67" t="s">
        <v>119</v>
      </c>
      <c r="G55" s="71">
        <f>IF(B55&lt;&gt;0,'[2]INSIncome1-4_2014'!E138,0)</f>
        <v>20849</v>
      </c>
      <c r="H55" s="72">
        <v>560</v>
      </c>
      <c r="I55" s="72">
        <v>425</v>
      </c>
      <c r="J55" s="72">
        <v>400</v>
      </c>
      <c r="K55" s="72">
        <v>350</v>
      </c>
      <c r="L55" s="72">
        <v>340</v>
      </c>
      <c r="M55" s="72">
        <v>340</v>
      </c>
      <c r="N55" s="72">
        <v>390</v>
      </c>
      <c r="O55" s="72">
        <v>390</v>
      </c>
      <c r="P55" s="72">
        <v>340</v>
      </c>
      <c r="Q55" s="74"/>
      <c r="R55" s="75">
        <f>IF(B55&lt;&gt;0,([2]MOD2014!E52*'[2]INSIncome1-4_2014'!D48+'[2]INSIncome1-4_2014'!F48*[2]MOD2014!F52+[2]MOD2014!G52*'[2]INSIncome1-4_2014'!H48+'[2]INSIncome1-4_2014'!J48*[2]MOD2014!H52+[2]MOD2014!I52*'[2]INSIncome1-4_2014'!L48+'[2]INSIncome1-4_2014'!N48*[2]MOD2014!J52+[2]MOD2014!K52*'[2]INSIncome1-4_2014'!P48+'[2]INSIncome1-4_2014'!R48*[2]MOD2014!L52+[2]MOD2014!M52*'[2]INSIncome1-4_2014'!T48)/G55,0)</f>
        <v>352.10489711736773</v>
      </c>
      <c r="S55" s="76">
        <f>IF(B55&lt;&gt;0,(H55*'[2]INSIncome1-4_2014'!D48+'[2]INSIncome1-4_2014'!F48*'[2]MOD2015-contrakt'!I55+'[2]MOD2015-contrakt'!J55*'[2]INSIncome1-4_2014'!H48+'[2]INSIncome1-4_2014'!J48*'[2]MOD2015-contrakt'!K55+'[2]MOD2015-contrakt'!L55*'[2]INSIncome1-4_2014'!L48+'[2]INSIncome1-4_2014'!N48*'[2]MOD2015-contrakt'!M55+'[2]MOD2015-contrakt'!N55*'[2]INSIncome1-4_2014'!P48+'[2]INSIncome1-4_2014'!R48*'[2]MOD2015-contrakt'!O55+'[2]MOD2015-contrakt'!P55*'[2]INSIncome1-4_2014'!T48)/G55,0)</f>
        <v>389.05822821238428</v>
      </c>
      <c r="T55" s="77">
        <f t="shared" si="1"/>
        <v>0.1049497788799536</v>
      </c>
      <c r="U55" s="77">
        <f>H55/[2]MOD2014!E52-1</f>
        <v>7.6923076923076872E-2</v>
      </c>
      <c r="V55" s="77">
        <f>I55/[2]MOD2014!F52-1</f>
        <v>4.9382716049382713E-2</v>
      </c>
      <c r="W55" s="77">
        <f>J55/[2]MOD2014!G52-1</f>
        <v>0.17647058823529416</v>
      </c>
      <c r="X55" s="77">
        <f>K55/[2]MOD2014!H52-1</f>
        <v>2.9411764705882248E-2</v>
      </c>
      <c r="Y55" s="77">
        <f>L55/[2]MOD2014!I52-1</f>
        <v>0</v>
      </c>
      <c r="Z55" s="77">
        <f>M55/[2]MOD2014!J52-1</f>
        <v>0</v>
      </c>
      <c r="AA55" s="77">
        <f>N55/[2]MOD2014!K52-1</f>
        <v>0.14705882352941169</v>
      </c>
      <c r="AB55" s="77">
        <f>O55/[2]MOD2014!L52-1</f>
        <v>0.14705882352941169</v>
      </c>
      <c r="AC55" s="77">
        <f>P55/[2]MOD2014!M52-1</f>
        <v>0</v>
      </c>
    </row>
    <row r="56" spans="1:29" s="29" customFormat="1" ht="29.25" customHeight="1" x14ac:dyDescent="0.2">
      <c r="A56" s="30">
        <v>47</v>
      </c>
      <c r="B56" s="30"/>
      <c r="C56" s="32">
        <f t="shared" si="0"/>
        <v>0</v>
      </c>
      <c r="D56" s="40" t="s">
        <v>54</v>
      </c>
      <c r="E56" s="46" t="s">
        <v>120</v>
      </c>
      <c r="F56" s="40" t="s">
        <v>121</v>
      </c>
      <c r="G56" s="24">
        <f>IF(B56&lt;&gt;0,'[2]INSIncome1-4_2014'!E139,0)</f>
        <v>0</v>
      </c>
      <c r="H56" s="35"/>
      <c r="I56" s="35"/>
      <c r="J56" s="35"/>
      <c r="K56" s="35"/>
      <c r="L56" s="35"/>
      <c r="M56" s="35"/>
      <c r="N56" s="35"/>
      <c r="O56" s="35"/>
      <c r="P56" s="35"/>
      <c r="Q56" s="47"/>
      <c r="R56" s="37">
        <f>IF(B56&lt;&gt;0,([2]MOD2014!E53*'[2]INSIncome1-4_2014'!D49+'[2]INSIncome1-4_2014'!F49*[2]MOD2014!F53+[2]MOD2014!G53*'[2]INSIncome1-4_2014'!H49+'[2]INSIncome1-4_2014'!J49*[2]MOD2014!H53+[2]MOD2014!I53*'[2]INSIncome1-4_2014'!L49+'[2]INSIncome1-4_2014'!N49*[2]MOD2014!J53+[2]MOD2014!K53*'[2]INSIncome1-4_2014'!P49+'[2]INSIncome1-4_2014'!R49*[2]MOD2014!L53+[2]MOD2014!M53*'[2]INSIncome1-4_2014'!T49)/G56,0)</f>
        <v>0</v>
      </c>
      <c r="S56" s="38">
        <f>IF(B56&lt;&gt;0,(H56*'[2]INSIncome1-4_2014'!D49+'[2]INSIncome1-4_2014'!F49*'[2]MOD2015-contrakt'!I56+'[2]MOD2015-contrakt'!J56*'[2]INSIncome1-4_2014'!H49+'[2]INSIncome1-4_2014'!J49*'[2]MOD2015-contrakt'!K56+'[2]MOD2015-contrakt'!L56*'[2]INSIncome1-4_2014'!L49+'[2]INSIncome1-4_2014'!N49*'[2]MOD2015-contrakt'!M56+'[2]MOD2015-contrakt'!N56*'[2]INSIncome1-4_2014'!P49+'[2]INSIncome1-4_2014'!R49*'[2]MOD2015-contrakt'!O56+'[2]MOD2015-contrakt'!P56*'[2]INSIncome1-4_2014'!T49)/G56,0)</f>
        <v>0</v>
      </c>
      <c r="T56" s="39">
        <f t="shared" si="1"/>
        <v>0</v>
      </c>
      <c r="U56" s="39">
        <f>H56/[2]MOD2014!E53-1</f>
        <v>-1</v>
      </c>
      <c r="V56" s="39">
        <f>I56/[2]MOD2014!F53-1</f>
        <v>-1</v>
      </c>
      <c r="W56" s="39">
        <f>J56/[2]MOD2014!G53-1</f>
        <v>-1</v>
      </c>
      <c r="X56" s="39">
        <f>K56/[2]MOD2014!H53-1</f>
        <v>-1</v>
      </c>
      <c r="Y56" s="39">
        <f>L56/[2]MOD2014!I53-1</f>
        <v>-1</v>
      </c>
      <c r="Z56" s="39">
        <f>M56/[2]MOD2014!J53-1</f>
        <v>-1</v>
      </c>
      <c r="AA56" s="39">
        <f>N56/[2]MOD2014!K53-1</f>
        <v>-1</v>
      </c>
      <c r="AB56" s="39">
        <f>O56/[2]MOD2014!L53-1</f>
        <v>-1</v>
      </c>
      <c r="AC56" s="39">
        <f>P56/[2]MOD2014!M53-1</f>
        <v>-1</v>
      </c>
    </row>
    <row r="57" spans="1:29" s="29" customFormat="1" ht="38.25" customHeight="1" x14ac:dyDescent="0.2">
      <c r="A57" s="30">
        <v>48</v>
      </c>
      <c r="B57" s="31"/>
      <c r="C57" s="32">
        <f t="shared" si="0"/>
        <v>0</v>
      </c>
      <c r="D57" s="40" t="s">
        <v>54</v>
      </c>
      <c r="E57" s="41" t="s">
        <v>122</v>
      </c>
      <c r="F57" s="40" t="s">
        <v>123</v>
      </c>
      <c r="G57" s="24">
        <f>IF(B57&lt;&gt;0,'[2]INSIncome1-4_2014'!E140,0)</f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7">
        <f>IF(B57&lt;&gt;0,([2]MOD2014!E54*'[2]INSIncome1-4_2014'!D50+'[2]INSIncome1-4_2014'!F50*[2]MOD2014!F54+[2]MOD2014!G54*'[2]INSIncome1-4_2014'!H50+'[2]INSIncome1-4_2014'!J50*[2]MOD2014!H54+[2]MOD2014!I54*'[2]INSIncome1-4_2014'!L50+'[2]INSIncome1-4_2014'!N50*[2]MOD2014!J54+[2]MOD2014!K54*'[2]INSIncome1-4_2014'!P50+'[2]INSIncome1-4_2014'!R50*[2]MOD2014!L54+[2]MOD2014!M54*'[2]INSIncome1-4_2014'!T50)/G57,0)</f>
        <v>0</v>
      </c>
      <c r="S57" s="38">
        <f>IF(B57&lt;&gt;0,(H57*'[2]INSIncome1-4_2014'!D50+'[2]INSIncome1-4_2014'!F50*'[2]MOD2015-contrakt'!I57+'[2]MOD2015-contrakt'!J57*'[2]INSIncome1-4_2014'!H50+'[2]INSIncome1-4_2014'!J50*'[2]MOD2015-contrakt'!K57+'[2]MOD2015-contrakt'!L57*'[2]INSIncome1-4_2014'!L50+'[2]INSIncome1-4_2014'!N50*'[2]MOD2015-contrakt'!M57+'[2]MOD2015-contrakt'!N57*'[2]INSIncome1-4_2014'!P50+'[2]INSIncome1-4_2014'!R50*'[2]MOD2015-contrakt'!O57+'[2]MOD2015-contrakt'!P57*'[2]INSIncome1-4_2014'!T50)/G57,0)</f>
        <v>0</v>
      </c>
      <c r="T57" s="39">
        <f t="shared" si="1"/>
        <v>0</v>
      </c>
      <c r="U57" s="39">
        <f>H57/[2]MOD2014!E54-1</f>
        <v>-1</v>
      </c>
      <c r="V57" s="39">
        <f>I57/[2]MOD2014!F54-1</f>
        <v>-1</v>
      </c>
      <c r="W57" s="39">
        <f>J57/[2]MOD2014!G54-1</f>
        <v>-1</v>
      </c>
      <c r="X57" s="39">
        <f>K57/[2]MOD2014!H54-1</f>
        <v>-1</v>
      </c>
      <c r="Y57" s="39">
        <f>L57/[2]MOD2014!I54-1</f>
        <v>-1</v>
      </c>
      <c r="Z57" s="39">
        <f>M57/[2]MOD2014!J54-1</f>
        <v>-1</v>
      </c>
      <c r="AA57" s="39">
        <f>N57/[2]MOD2014!K54-1</f>
        <v>-1</v>
      </c>
      <c r="AB57" s="39">
        <f>O57/[2]MOD2014!L54-1</f>
        <v>-1</v>
      </c>
      <c r="AC57" s="39">
        <f>P57/[2]MOD2014!M54-1</f>
        <v>-1</v>
      </c>
    </row>
    <row r="58" spans="1:29" s="78" customFormat="1" ht="25.5" x14ac:dyDescent="0.2">
      <c r="A58" s="66">
        <v>49</v>
      </c>
      <c r="B58" s="67" t="s">
        <v>31</v>
      </c>
      <c r="C58" s="68">
        <f t="shared" si="0"/>
        <v>-1.1031389494342569E-4</v>
      </c>
      <c r="D58" s="67" t="s">
        <v>124</v>
      </c>
      <c r="E58" s="79" t="s">
        <v>125</v>
      </c>
      <c r="F58" s="67" t="s">
        <v>126</v>
      </c>
      <c r="G58" s="71">
        <f>IF(B58&lt;&gt;0,'[2]INSIncome1-4_2014'!E141,0)</f>
        <v>24423</v>
      </c>
      <c r="H58" s="72">
        <v>930</v>
      </c>
      <c r="I58" s="72">
        <v>730</v>
      </c>
      <c r="J58" s="72">
        <v>690</v>
      </c>
      <c r="K58" s="72">
        <v>400</v>
      </c>
      <c r="L58" s="73">
        <v>350</v>
      </c>
      <c r="M58" s="72"/>
      <c r="N58" s="72">
        <v>580</v>
      </c>
      <c r="O58" s="72">
        <v>550</v>
      </c>
      <c r="P58" s="73">
        <v>350</v>
      </c>
      <c r="Q58" s="74"/>
      <c r="R58" s="75">
        <f>IF(B58&lt;&gt;0,([2]MOD2014!E55*'[2]INSIncome1-4_2014'!D51+'[2]INSIncome1-4_2014'!F51*[2]MOD2014!F55+[2]MOD2014!G55*'[2]INSIncome1-4_2014'!H51+'[2]INSIncome1-4_2014'!J51*[2]MOD2014!H55+[2]MOD2014!I55*'[2]INSIncome1-4_2014'!L51+'[2]INSIncome1-4_2014'!N51*[2]MOD2014!J55+[2]MOD2014!K55*'[2]INSIncome1-4_2014'!P51+'[2]INSIncome1-4_2014'!R51*[2]MOD2014!L55+[2]MOD2014!M55*'[2]INSIncome1-4_2014'!T51)/G58,0)</f>
        <v>630.98595586127828</v>
      </c>
      <c r="S58" s="76">
        <f>IF(B58&lt;&gt;0,(H58*'[2]INSIncome1-4_2014'!D51+'[2]INSIncome1-4_2014'!F51*'[2]MOD2015-contrakt'!I58+'[2]MOD2015-contrakt'!J58*'[2]INSIncome1-4_2014'!H51+'[2]INSIncome1-4_2014'!J51*'[2]MOD2015-contrakt'!K58+'[2]MOD2015-contrakt'!L58*'[2]INSIncome1-4_2014'!L51+'[2]INSIncome1-4_2014'!N51*'[2]MOD2015-contrakt'!M58+'[2]MOD2015-contrakt'!N58*'[2]INSIncome1-4_2014'!P51+'[2]INSIncome1-4_2014'!R51*'[2]MOD2015-contrakt'!O58+'[2]MOD2015-contrakt'!P58*'[2]INSIncome1-4_2014'!T51)/G58,0)</f>
        <v>630.91634934283263</v>
      </c>
      <c r="T58" s="83">
        <f t="shared" si="1"/>
        <v>-1.1031389494342569E-4</v>
      </c>
      <c r="U58" s="77">
        <f>H58/[2]MOD2014!E55-1</f>
        <v>0</v>
      </c>
      <c r="V58" s="77">
        <f>I58/[2]MOD2014!F55-1</f>
        <v>0</v>
      </c>
      <c r="W58" s="77">
        <f>J58/[2]MOD2014!G55-1</f>
        <v>0</v>
      </c>
      <c r="X58" s="77">
        <f>K58/[2]MOD2014!H55-1</f>
        <v>0</v>
      </c>
      <c r="Y58" s="77">
        <f>L58/[2]MOD2014!I55-1</f>
        <v>0</v>
      </c>
      <c r="Z58" s="77">
        <f>M58/[2]MOD2014!J55-1</f>
        <v>-1</v>
      </c>
      <c r="AA58" s="77">
        <f>N58/[2]MOD2014!K55-1</f>
        <v>0</v>
      </c>
      <c r="AB58" s="77">
        <f>O58/[2]MOD2014!L55-1</f>
        <v>0</v>
      </c>
      <c r="AC58" s="77">
        <f>P58/[2]MOD2014!M55-1</f>
        <v>0</v>
      </c>
    </row>
    <row r="59" spans="1:29" s="29" customFormat="1" ht="38.25" x14ac:dyDescent="0.2">
      <c r="A59" s="30">
        <v>50</v>
      </c>
      <c r="B59" s="31"/>
      <c r="C59" s="32">
        <f t="shared" si="0"/>
        <v>0</v>
      </c>
      <c r="D59" s="40" t="s">
        <v>124</v>
      </c>
      <c r="E59" s="41" t="s">
        <v>127</v>
      </c>
      <c r="F59" s="40" t="s">
        <v>128</v>
      </c>
      <c r="G59" s="24">
        <f>IF(B59&lt;&gt;0,'[2]INSIncome1-4_2014'!E142,0)</f>
        <v>0</v>
      </c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>
        <f>IF(B59&lt;&gt;0,([2]MOD2014!E56*'[2]INSIncome1-4_2014'!D52+'[2]INSIncome1-4_2014'!F52*[2]MOD2014!F56+[2]MOD2014!G56*'[2]INSIncome1-4_2014'!H52+'[2]INSIncome1-4_2014'!J52*[2]MOD2014!H56+[2]MOD2014!I56*'[2]INSIncome1-4_2014'!L52+'[2]INSIncome1-4_2014'!N52*[2]MOD2014!J56+[2]MOD2014!K56*'[2]INSIncome1-4_2014'!P52+'[2]INSIncome1-4_2014'!R52*[2]MOD2014!L56+[2]MOD2014!M56*'[2]INSIncome1-4_2014'!T52)/G59,0)</f>
        <v>0</v>
      </c>
      <c r="S59" s="38">
        <f>IF(B59&lt;&gt;0,(H59*'[2]INSIncome1-4_2014'!D52+'[2]INSIncome1-4_2014'!F52*'[2]MOD2015-contrakt'!I59+'[2]MOD2015-contrakt'!J59*'[2]INSIncome1-4_2014'!H52+'[2]INSIncome1-4_2014'!J52*'[2]MOD2015-contrakt'!K59+'[2]MOD2015-contrakt'!L59*'[2]INSIncome1-4_2014'!L52+'[2]INSIncome1-4_2014'!N52*'[2]MOD2015-contrakt'!M59+'[2]MOD2015-contrakt'!N59*'[2]INSIncome1-4_2014'!P52+'[2]INSIncome1-4_2014'!R52*'[2]MOD2015-contrakt'!O59+'[2]MOD2015-contrakt'!P59*'[2]INSIncome1-4_2014'!T52)/G59,0)</f>
        <v>0</v>
      </c>
      <c r="T59" s="39">
        <f t="shared" si="1"/>
        <v>0</v>
      </c>
      <c r="U59" s="39">
        <f>H59/[2]MOD2014!E56-1</f>
        <v>-1</v>
      </c>
      <c r="V59" s="39">
        <f>I59/[2]MOD2014!F56-1</f>
        <v>-1</v>
      </c>
      <c r="W59" s="39">
        <f>J59/[2]MOD2014!G56-1</f>
        <v>-1</v>
      </c>
      <c r="X59" s="39">
        <f>K59/[2]MOD2014!H56-1</f>
        <v>-1</v>
      </c>
      <c r="Y59" s="39">
        <f>L59/[2]MOD2014!I56-1</f>
        <v>-1</v>
      </c>
      <c r="Z59" s="39">
        <f>M59/[2]MOD2014!J56-1</f>
        <v>-1</v>
      </c>
      <c r="AA59" s="39">
        <f>N59/[2]MOD2014!K56-1</f>
        <v>-1</v>
      </c>
      <c r="AB59" s="39">
        <f>O59/[2]MOD2014!L56-1</f>
        <v>-1</v>
      </c>
      <c r="AC59" s="39">
        <f>P59/[2]MOD2014!M56-1</f>
        <v>-1</v>
      </c>
    </row>
    <row r="60" spans="1:29" s="78" customFormat="1" ht="18.75" customHeight="1" x14ac:dyDescent="0.2">
      <c r="A60" s="66">
        <v>51</v>
      </c>
      <c r="B60" s="67" t="s">
        <v>31</v>
      </c>
      <c r="C60" s="68">
        <f t="shared" si="0"/>
        <v>4.5213583282115444E-3</v>
      </c>
      <c r="D60" s="67" t="s">
        <v>124</v>
      </c>
      <c r="E60" s="79" t="s">
        <v>129</v>
      </c>
      <c r="F60" s="67" t="s">
        <v>130</v>
      </c>
      <c r="G60" s="71">
        <f>IF(B60&lt;&gt;0,'[2]INSIncome1-4_2014'!E143,0)</f>
        <v>5048</v>
      </c>
      <c r="H60" s="72">
        <v>820</v>
      </c>
      <c r="I60" s="72">
        <v>625</v>
      </c>
      <c r="J60" s="72">
        <v>595</v>
      </c>
      <c r="K60" s="73">
        <v>370</v>
      </c>
      <c r="L60" s="73">
        <v>350</v>
      </c>
      <c r="M60" s="72"/>
      <c r="N60" s="72">
        <v>450</v>
      </c>
      <c r="O60" s="72">
        <v>500</v>
      </c>
      <c r="P60" s="73">
        <v>350</v>
      </c>
      <c r="Q60" s="74"/>
      <c r="R60" s="75">
        <f>IF(B60&lt;&gt;0,([2]MOD2014!E57*'[2]INSIncome1-4_2014'!D53+'[2]INSIncome1-4_2014'!F53*[2]MOD2014!F57+[2]MOD2014!G57*'[2]INSIncome1-4_2014'!H53+'[2]INSIncome1-4_2014'!J53*[2]MOD2014!H57+[2]MOD2014!I57*'[2]INSIncome1-4_2014'!L53+'[2]INSIncome1-4_2014'!N53*[2]MOD2014!J57+[2]MOD2014!K57*'[2]INSIncome1-4_2014'!P53+'[2]INSIncome1-4_2014'!R53*[2]MOD2014!L57+[2]MOD2014!M57*'[2]INSIncome1-4_2014'!T53)/G60,0)</f>
        <v>515.68938193343899</v>
      </c>
      <c r="S60" s="76">
        <f>IF(B60&lt;&gt;0,(H60*'[2]INSIncome1-4_2014'!D53+'[2]INSIncome1-4_2014'!F53*'[2]MOD2015-contrakt'!I60+'[2]MOD2015-contrakt'!J60*'[2]INSIncome1-4_2014'!H53+'[2]INSIncome1-4_2014'!J53*'[2]MOD2015-contrakt'!K60+'[2]MOD2015-contrakt'!L60*'[2]INSIncome1-4_2014'!L53+'[2]INSIncome1-4_2014'!N53*'[2]MOD2015-contrakt'!M60+'[2]MOD2015-contrakt'!N60*'[2]INSIncome1-4_2014'!P53+'[2]INSIncome1-4_2014'!R53*'[2]MOD2015-contrakt'!O60+'[2]MOD2015-contrakt'!P60*'[2]INSIncome1-4_2014'!T53)/G60,0)</f>
        <v>518.02099841521397</v>
      </c>
      <c r="T60" s="83">
        <f t="shared" si="1"/>
        <v>4.5213583282115444E-3</v>
      </c>
      <c r="U60" s="77">
        <f>H60/[2]MOD2014!E57-1</f>
        <v>0</v>
      </c>
      <c r="V60" s="77">
        <f>I60/[2]MOD2014!F57-1</f>
        <v>0</v>
      </c>
      <c r="W60" s="77">
        <f>J60/[2]MOD2014!G57-1</f>
        <v>0</v>
      </c>
      <c r="X60" s="77">
        <f>K60/[2]MOD2014!H57-1</f>
        <v>0</v>
      </c>
      <c r="Y60" s="77">
        <f>L60/[2]MOD2014!I57-1</f>
        <v>1.449275362318847E-2</v>
      </c>
      <c r="Z60" s="77">
        <f>M60/[2]MOD2014!J57-1</f>
        <v>-1</v>
      </c>
      <c r="AA60" s="77">
        <f>N60/[2]MOD2014!K57-1</f>
        <v>1.1235955056179803E-2</v>
      </c>
      <c r="AB60" s="77">
        <f>O60/[2]MOD2014!L57-1</f>
        <v>1.0101010101010166E-2</v>
      </c>
      <c r="AC60" s="77">
        <f>P60/[2]MOD2014!M57-1</f>
        <v>1.449275362318847E-2</v>
      </c>
    </row>
    <row r="61" spans="1:29" s="78" customFormat="1" ht="38.25" x14ac:dyDescent="0.2">
      <c r="A61" s="66">
        <v>52</v>
      </c>
      <c r="B61" s="67" t="s">
        <v>31</v>
      </c>
      <c r="C61" s="68">
        <f t="shared" si="0"/>
        <v>1.1251467470214438E-2</v>
      </c>
      <c r="D61" s="67" t="s">
        <v>131</v>
      </c>
      <c r="E61" s="79" t="s">
        <v>132</v>
      </c>
      <c r="F61" s="67" t="s">
        <v>133</v>
      </c>
      <c r="G61" s="71">
        <f>IF(B61&lt;&gt;0,'[2]INSIncome1-4_2014'!E144,0)</f>
        <v>17283</v>
      </c>
      <c r="H61" s="72">
        <v>730</v>
      </c>
      <c r="I61" s="72">
        <v>645</v>
      </c>
      <c r="J61" s="72">
        <v>580</v>
      </c>
      <c r="K61" s="72">
        <v>420</v>
      </c>
      <c r="L61" s="72">
        <v>390</v>
      </c>
      <c r="M61" s="72">
        <v>400</v>
      </c>
      <c r="N61" s="72">
        <v>485</v>
      </c>
      <c r="O61" s="72">
        <v>420</v>
      </c>
      <c r="P61" s="73">
        <v>355</v>
      </c>
      <c r="Q61" s="74"/>
      <c r="R61" s="75">
        <f>IF(B61&lt;&gt;0,([2]MOD2014!E58*'[2]INSIncome1-4_2014'!D54+'[2]INSIncome1-4_2014'!F54*[2]MOD2014!F58+[2]MOD2014!G58*'[2]INSIncome1-4_2014'!H54+'[2]INSIncome1-4_2014'!J54*[2]MOD2014!H58+[2]MOD2014!I58*'[2]INSIncome1-4_2014'!L54+'[2]INSIncome1-4_2014'!N54*[2]MOD2014!J58+[2]MOD2014!K58*'[2]INSIncome1-4_2014'!P54+'[2]INSIncome1-4_2014'!R54*[2]MOD2014!L58+[2]MOD2014!M58*'[2]INSIncome1-4_2014'!T54)/G61,0)</f>
        <v>469.59486200312443</v>
      </c>
      <c r="S61" s="76">
        <f>IF(B61&lt;&gt;0,(H61*'[2]INSIncome1-4_2014'!D54+'[2]INSIncome1-4_2014'!F54*'[2]MOD2015-contrakt'!I61+'[2]MOD2015-contrakt'!J61*'[2]INSIncome1-4_2014'!H54+'[2]INSIncome1-4_2014'!J54*'[2]MOD2015-contrakt'!K61+'[2]MOD2015-contrakt'!L61*'[2]INSIncome1-4_2014'!L54+'[2]INSIncome1-4_2014'!N54*'[2]MOD2015-contrakt'!M61+'[2]MOD2015-contrakt'!N61*'[2]INSIncome1-4_2014'!P54+'[2]INSIncome1-4_2014'!R54*'[2]MOD2015-contrakt'!O61+'[2]MOD2015-contrakt'!P61*'[2]INSIncome1-4_2014'!T54)/G61,0)</f>
        <v>474.87849331713244</v>
      </c>
      <c r="T61" s="77">
        <f t="shared" si="1"/>
        <v>1.1251467470214438E-2</v>
      </c>
      <c r="U61" s="77">
        <f>H61/[2]MOD2014!E58-1</f>
        <v>3.6931818181818121E-2</v>
      </c>
      <c r="V61" s="77">
        <f>I61/[2]MOD2014!F58-1</f>
        <v>7.8125E-3</v>
      </c>
      <c r="W61" s="77">
        <f>J61/[2]MOD2014!G58-1</f>
        <v>6.9444444444444198E-3</v>
      </c>
      <c r="X61" s="77">
        <f>K61/[2]MOD2014!H58-1</f>
        <v>9.6153846153845812E-3</v>
      </c>
      <c r="Y61" s="77">
        <f>L61/[2]MOD2014!I58-1</f>
        <v>1.5625E-2</v>
      </c>
      <c r="Z61" s="77">
        <f>M61/[2]MOD2014!J58-1</f>
        <v>0.17647058823529416</v>
      </c>
      <c r="AA61" s="77">
        <f>N61/[2]MOD2014!K58-1</f>
        <v>1.0416666666666741E-2</v>
      </c>
      <c r="AB61" s="77">
        <f>O61/[2]MOD2014!L58-1</f>
        <v>9.6153846153845812E-3</v>
      </c>
      <c r="AC61" s="77">
        <f>P61/[2]MOD2014!M58-1</f>
        <v>8.5227272727272929E-3</v>
      </c>
    </row>
    <row r="62" spans="1:29" s="49" customFormat="1" ht="38.25" x14ac:dyDescent="0.2">
      <c r="A62" s="30">
        <v>53</v>
      </c>
      <c r="B62" s="31"/>
      <c r="C62" s="32">
        <f t="shared" si="0"/>
        <v>0</v>
      </c>
      <c r="D62" s="40" t="s">
        <v>134</v>
      </c>
      <c r="E62" s="41" t="s">
        <v>135</v>
      </c>
      <c r="F62" s="40" t="s">
        <v>136</v>
      </c>
      <c r="G62" s="24">
        <f>IF(B62&lt;&gt;0,'[2]INSIncome1-4_2014'!E145,0)</f>
        <v>0</v>
      </c>
      <c r="H62" s="35"/>
      <c r="I62" s="35"/>
      <c r="J62" s="35"/>
      <c r="K62" s="35"/>
      <c r="L62" s="35"/>
      <c r="M62" s="35"/>
      <c r="N62" s="35"/>
      <c r="O62" s="35"/>
      <c r="P62" s="35"/>
      <c r="Q62" s="48"/>
      <c r="R62" s="37">
        <f>IF(B62&lt;&gt;0,([2]MOD2014!E59*'[2]INSIncome1-4_2014'!D55+'[2]INSIncome1-4_2014'!F55*[2]MOD2014!F59+[2]MOD2014!G59*'[2]INSIncome1-4_2014'!H55+'[2]INSIncome1-4_2014'!J55*[2]MOD2014!H59+[2]MOD2014!I59*'[2]INSIncome1-4_2014'!L55+'[2]INSIncome1-4_2014'!N55*[2]MOD2014!J59+[2]MOD2014!K59*'[2]INSIncome1-4_2014'!P55+'[2]INSIncome1-4_2014'!R55*[2]MOD2014!L59+[2]MOD2014!M59*'[2]INSIncome1-4_2014'!T55)/G62,0)</f>
        <v>0</v>
      </c>
      <c r="S62" s="38">
        <f>IF(B62&lt;&gt;0,(H62*'[2]INSIncome1-4_2014'!D55+'[2]INSIncome1-4_2014'!F55*'[2]MOD2015-contrakt'!I62+'[2]MOD2015-contrakt'!J62*'[2]INSIncome1-4_2014'!H55+'[2]INSIncome1-4_2014'!J55*'[2]MOD2015-contrakt'!K62+'[2]MOD2015-contrakt'!L62*'[2]INSIncome1-4_2014'!L55+'[2]INSIncome1-4_2014'!N55*'[2]MOD2015-contrakt'!M62+'[2]MOD2015-contrakt'!N62*'[2]INSIncome1-4_2014'!P55+'[2]INSIncome1-4_2014'!R55*'[2]MOD2015-contrakt'!O62+'[2]MOD2015-contrakt'!P62*'[2]INSIncome1-4_2014'!T55)/G62,0)</f>
        <v>0</v>
      </c>
      <c r="T62" s="39">
        <f t="shared" si="1"/>
        <v>0</v>
      </c>
      <c r="U62" s="39">
        <f>H62/[2]MOD2014!E59-1</f>
        <v>-1</v>
      </c>
      <c r="V62" s="39">
        <f>I62/[2]MOD2014!F59-1</f>
        <v>-1</v>
      </c>
      <c r="W62" s="39">
        <f>J62/[2]MOD2014!G59-1</f>
        <v>-1</v>
      </c>
      <c r="X62" s="39">
        <f>K62/[2]MOD2014!H59-1</f>
        <v>-1</v>
      </c>
      <c r="Y62" s="39">
        <f>L62/[2]MOD2014!I59-1</f>
        <v>-1</v>
      </c>
      <c r="Z62" s="39">
        <f>M62/[2]MOD2014!J59-1</f>
        <v>-1</v>
      </c>
      <c r="AA62" s="39">
        <f>N62/[2]MOD2014!K59-1</f>
        <v>-1</v>
      </c>
      <c r="AB62" s="39">
        <f>O62/[2]MOD2014!L59-1</f>
        <v>-1</v>
      </c>
      <c r="AC62" s="39">
        <f>P62/[2]MOD2014!M59-1</f>
        <v>-1</v>
      </c>
    </row>
    <row r="63" spans="1:29" s="78" customFormat="1" ht="24" customHeight="1" x14ac:dyDescent="0.2">
      <c r="A63" s="66">
        <v>54</v>
      </c>
      <c r="B63" s="67" t="s">
        <v>31</v>
      </c>
      <c r="C63" s="68">
        <f t="shared" si="0"/>
        <v>1.4570261982346233E-2</v>
      </c>
      <c r="D63" s="67" t="s">
        <v>134</v>
      </c>
      <c r="E63" s="79" t="s">
        <v>137</v>
      </c>
      <c r="F63" s="67" t="s">
        <v>138</v>
      </c>
      <c r="G63" s="71">
        <f>IF(B63&lt;&gt;0,'[2]INSIncome1-4_2014'!E146,0)</f>
        <v>1290</v>
      </c>
      <c r="H63" s="72">
        <v>955</v>
      </c>
      <c r="I63" s="72">
        <v>790</v>
      </c>
      <c r="J63" s="72">
        <v>710</v>
      </c>
      <c r="K63" s="72">
        <v>560</v>
      </c>
      <c r="L63" s="72">
        <v>535</v>
      </c>
      <c r="M63" s="72"/>
      <c r="N63" s="72">
        <v>600</v>
      </c>
      <c r="O63" s="72">
        <v>560</v>
      </c>
      <c r="P63" s="72">
        <v>545</v>
      </c>
      <c r="Q63" s="74"/>
      <c r="R63" s="75">
        <f>IF(B63&lt;&gt;0,([2]MOD2014!E60*'[2]INSIncome1-4_2014'!D56+'[2]INSIncome1-4_2014'!F56*[2]MOD2014!F60+[2]MOD2014!G60*'[2]INSIncome1-4_2014'!H56+'[2]INSIncome1-4_2014'!J56*[2]MOD2014!H60+[2]MOD2014!I60*'[2]INSIncome1-4_2014'!L56+'[2]INSIncome1-4_2014'!N56*[2]MOD2014!J60+[2]MOD2014!K60*'[2]INSIncome1-4_2014'!P56+'[2]INSIncome1-4_2014'!R56*[2]MOD2014!L60+[2]MOD2014!M60*'[2]INSIncome1-4_2014'!T56)/G63,0)</f>
        <v>686.32945736434112</v>
      </c>
      <c r="S63" s="76">
        <f>IF(B63&lt;&gt;0,(H63*'[2]INSIncome1-4_2014'!D56+'[2]INSIncome1-4_2014'!F56*'[2]MOD2015-contrakt'!I63+'[2]MOD2015-contrakt'!J63*'[2]INSIncome1-4_2014'!H56+'[2]INSIncome1-4_2014'!J56*'[2]MOD2015-contrakt'!K63+'[2]MOD2015-contrakt'!L63*'[2]INSIncome1-4_2014'!L56+'[2]INSIncome1-4_2014'!N56*'[2]MOD2015-contrakt'!M63+'[2]MOD2015-contrakt'!N63*'[2]INSIncome1-4_2014'!P56+'[2]INSIncome1-4_2014'!R56*'[2]MOD2015-contrakt'!O63+'[2]MOD2015-contrakt'!P63*'[2]INSIncome1-4_2014'!T56)/G63,0)</f>
        <v>696.32945736434112</v>
      </c>
      <c r="T63" s="77">
        <f t="shared" si="1"/>
        <v>1.4570261982346233E-2</v>
      </c>
      <c r="U63" s="77">
        <f>H63/[2]MOD2014!E60-1</f>
        <v>1.0582010582010692E-2</v>
      </c>
      <c r="V63" s="77">
        <f>I63/[2]MOD2014!F60-1</f>
        <v>1.2820512820512775E-2</v>
      </c>
      <c r="W63" s="77">
        <f>J63/[2]MOD2014!G60-1</f>
        <v>1.4285714285714235E-2</v>
      </c>
      <c r="X63" s="77">
        <f>K63/[2]MOD2014!H60-1</f>
        <v>1.8181818181818077E-2</v>
      </c>
      <c r="Y63" s="77">
        <f>L63/[2]MOD2014!I60-1</f>
        <v>1.904761904761898E-2</v>
      </c>
      <c r="Z63" s="77">
        <f>M63/[2]MOD2014!J60-1</f>
        <v>-1</v>
      </c>
      <c r="AA63" s="77">
        <f>N63/[2]MOD2014!K60-1</f>
        <v>1.6949152542372836E-2</v>
      </c>
      <c r="AB63" s="77">
        <f>O63/[2]MOD2014!L60-1</f>
        <v>1.8181818181818077E-2</v>
      </c>
      <c r="AC63" s="77">
        <f>P63/[2]MOD2014!M60-1</f>
        <v>1.8691588785046731E-2</v>
      </c>
    </row>
    <row r="64" spans="1:29" s="78" customFormat="1" ht="38.25" x14ac:dyDescent="0.2">
      <c r="A64" s="66">
        <v>55</v>
      </c>
      <c r="B64" s="67" t="s">
        <v>31</v>
      </c>
      <c r="C64" s="68">
        <f t="shared" si="0"/>
        <v>4.0421277855950954E-3</v>
      </c>
      <c r="D64" s="67" t="s">
        <v>139</v>
      </c>
      <c r="E64" s="79" t="s">
        <v>140</v>
      </c>
      <c r="F64" s="67" t="s">
        <v>141</v>
      </c>
      <c r="G64" s="71">
        <f>IF(B64&lt;&gt;0,'[2]INSIncome1-4_2014'!E147,0)</f>
        <v>118259</v>
      </c>
      <c r="H64" s="72">
        <v>740</v>
      </c>
      <c r="I64" s="72">
        <v>600</v>
      </c>
      <c r="J64" s="72">
        <v>560</v>
      </c>
      <c r="K64" s="73">
        <v>350</v>
      </c>
      <c r="L64" s="73">
        <v>340</v>
      </c>
      <c r="M64" s="73">
        <v>340</v>
      </c>
      <c r="N64" s="72">
        <v>540</v>
      </c>
      <c r="O64" s="72">
        <v>540</v>
      </c>
      <c r="P64" s="73">
        <v>340</v>
      </c>
      <c r="Q64" s="74"/>
      <c r="R64" s="75">
        <f>IF(B64&lt;&gt;0,([2]MOD2014!E61*'[2]INSIncome1-4_2014'!D57+'[2]INSIncome1-4_2014'!F57*[2]MOD2014!F61+[2]MOD2014!G61*'[2]INSIncome1-4_2014'!H57+'[2]INSIncome1-4_2014'!J57*[2]MOD2014!H61+[2]MOD2014!I61*'[2]INSIncome1-4_2014'!L57+'[2]INSIncome1-4_2014'!N57*[2]MOD2014!J61+[2]MOD2014!K61*'[2]INSIncome1-4_2014'!P57+'[2]INSIncome1-4_2014'!R57*[2]MOD2014!L61+[2]MOD2014!M61*'[2]INSIncome1-4_2014'!T57)/G64,0)</f>
        <v>468.55977134932647</v>
      </c>
      <c r="S64" s="76">
        <f>IF(B64&lt;&gt;0,(H64*'[2]INSIncome1-4_2014'!D57+'[2]INSIncome1-4_2014'!F57*'[2]MOD2015-contrakt'!I64+'[2]MOD2015-contrakt'!J64*'[2]INSIncome1-4_2014'!H57+'[2]INSIncome1-4_2014'!J57*'[2]MOD2015-contrakt'!K64+'[2]MOD2015-contrakt'!L64*'[2]INSIncome1-4_2014'!L57+'[2]INSIncome1-4_2014'!N57*'[2]MOD2015-contrakt'!M64+'[2]MOD2015-contrakt'!N64*'[2]INSIncome1-4_2014'!P57+'[2]INSIncome1-4_2014'!R57*'[2]MOD2015-contrakt'!O64+'[2]MOD2015-contrakt'!P64*'[2]INSIncome1-4_2014'!T57)/G64,0)</f>
        <v>470.45374982030967</v>
      </c>
      <c r="T64" s="83">
        <f t="shared" si="1"/>
        <v>4.0421277855950954E-3</v>
      </c>
      <c r="U64" s="77">
        <f>H64/[2]MOD2014!E61-1</f>
        <v>2.7777777777777679E-2</v>
      </c>
      <c r="V64" s="77">
        <f>I64/[2]MOD2014!F61-1</f>
        <v>1.6949152542372836E-2</v>
      </c>
      <c r="W64" s="77">
        <f>J64/[2]MOD2014!G61-1</f>
        <v>0</v>
      </c>
      <c r="X64" s="77">
        <f>K64/[2]MOD2014!H61-1</f>
        <v>0</v>
      </c>
      <c r="Y64" s="77">
        <f>L64/[2]MOD2014!I61-1</f>
        <v>0</v>
      </c>
      <c r="Z64" s="77">
        <f>M64/[2]MOD2014!J61-1</f>
        <v>0</v>
      </c>
      <c r="AA64" s="77">
        <f>N64/[2]MOD2014!K61-1</f>
        <v>0</v>
      </c>
      <c r="AB64" s="77">
        <f>O64/[2]MOD2014!L61-1</f>
        <v>0</v>
      </c>
      <c r="AC64" s="77">
        <f>P64/[2]MOD2014!M61-1</f>
        <v>0</v>
      </c>
    </row>
    <row r="65" spans="1:29" s="78" customFormat="1" ht="25.5" customHeight="1" x14ac:dyDescent="0.2">
      <c r="A65" s="66">
        <v>56</v>
      </c>
      <c r="B65" s="67" t="s">
        <v>31</v>
      </c>
      <c r="C65" s="68">
        <f t="shared" si="0"/>
        <v>0</v>
      </c>
      <c r="D65" s="67" t="s">
        <v>139</v>
      </c>
      <c r="E65" s="79" t="s">
        <v>142</v>
      </c>
      <c r="F65" s="67" t="s">
        <v>143</v>
      </c>
      <c r="G65" s="71">
        <f>IF(B65&lt;&gt;0,'[2]INSIncome1-4_2014'!E148,0)</f>
        <v>15385</v>
      </c>
      <c r="H65" s="72">
        <v>825</v>
      </c>
      <c r="I65" s="72">
        <v>650</v>
      </c>
      <c r="J65" s="72">
        <v>590</v>
      </c>
      <c r="K65" s="72">
        <v>425</v>
      </c>
      <c r="L65" s="73">
        <v>340</v>
      </c>
      <c r="M65" s="73">
        <v>340</v>
      </c>
      <c r="N65" s="72">
        <v>590</v>
      </c>
      <c r="O65" s="72">
        <v>590</v>
      </c>
      <c r="P65" s="73">
        <v>340</v>
      </c>
      <c r="Q65" s="74"/>
      <c r="R65" s="75">
        <f>IF(B65&lt;&gt;0,([2]MOD2014!E62*'[2]INSIncome1-4_2014'!D58+'[2]INSIncome1-4_2014'!F58*[2]MOD2014!F62+[2]MOD2014!G62*'[2]INSIncome1-4_2014'!H58+'[2]INSIncome1-4_2014'!J58*[2]MOD2014!H62+[2]MOD2014!I62*'[2]INSIncome1-4_2014'!L58+'[2]INSIncome1-4_2014'!N58*[2]MOD2014!J62+[2]MOD2014!K62*'[2]INSIncome1-4_2014'!P58+'[2]INSIncome1-4_2014'!R58*[2]MOD2014!L62+[2]MOD2014!M62*'[2]INSIncome1-4_2014'!T58)/G65,0)</f>
        <v>532.50731231719203</v>
      </c>
      <c r="S65" s="76">
        <f>IF(B65&lt;&gt;0,(H65*'[2]INSIncome1-4_2014'!D58+'[2]INSIncome1-4_2014'!F58*'[2]MOD2015-contrakt'!I65+'[2]MOD2015-contrakt'!J65*'[2]INSIncome1-4_2014'!H58+'[2]INSIncome1-4_2014'!J58*'[2]MOD2015-contrakt'!K65+'[2]MOD2015-contrakt'!L65*'[2]INSIncome1-4_2014'!L58+'[2]INSIncome1-4_2014'!N58*'[2]MOD2015-contrakt'!M65+'[2]MOD2015-contrakt'!N65*'[2]INSIncome1-4_2014'!P58+'[2]INSIncome1-4_2014'!R58*'[2]MOD2015-contrakt'!O65+'[2]MOD2015-contrakt'!P65*'[2]INSIncome1-4_2014'!T58)/G65,0)</f>
        <v>532.50731231719203</v>
      </c>
      <c r="T65" s="83">
        <f t="shared" si="1"/>
        <v>0</v>
      </c>
      <c r="U65" s="77">
        <f>H65/[2]MOD2014!E62-1</f>
        <v>0</v>
      </c>
      <c r="V65" s="77">
        <f>I65/[2]MOD2014!F62-1</f>
        <v>0</v>
      </c>
      <c r="W65" s="77">
        <f>J65/[2]MOD2014!G62-1</f>
        <v>0</v>
      </c>
      <c r="X65" s="77">
        <f>K65/[2]MOD2014!H62-1</f>
        <v>0</v>
      </c>
      <c r="Y65" s="77">
        <f>L65/[2]MOD2014!I62-1</f>
        <v>0</v>
      </c>
      <c r="Z65" s="77">
        <f>M65/[2]MOD2014!J62-1</f>
        <v>0</v>
      </c>
      <c r="AA65" s="77">
        <f>N65/[2]MOD2014!K62-1</f>
        <v>0</v>
      </c>
      <c r="AB65" s="77">
        <f>O65/[2]MOD2014!L62-1</f>
        <v>0</v>
      </c>
      <c r="AC65" s="77">
        <f>P65/[2]MOD2014!M62-1</f>
        <v>0</v>
      </c>
    </row>
    <row r="66" spans="1:29" s="78" customFormat="1" ht="31.5" customHeight="1" x14ac:dyDescent="0.2">
      <c r="A66" s="66">
        <v>57</v>
      </c>
      <c r="B66" s="67" t="s">
        <v>31</v>
      </c>
      <c r="C66" s="68">
        <f t="shared" si="0"/>
        <v>0</v>
      </c>
      <c r="D66" s="67" t="s">
        <v>139</v>
      </c>
      <c r="E66" s="79" t="s">
        <v>144</v>
      </c>
      <c r="F66" s="67" t="s">
        <v>145</v>
      </c>
      <c r="G66" s="71">
        <f>IF(B66&lt;&gt;0,'[2]INSIncome1-4_2014'!E149,0)</f>
        <v>4950</v>
      </c>
      <c r="H66" s="72">
        <v>650</v>
      </c>
      <c r="I66" s="72">
        <v>525</v>
      </c>
      <c r="J66" s="72">
        <v>495</v>
      </c>
      <c r="K66" s="72">
        <v>345</v>
      </c>
      <c r="L66" s="73">
        <v>340</v>
      </c>
      <c r="M66" s="72"/>
      <c r="N66" s="72">
        <v>365</v>
      </c>
      <c r="O66" s="72">
        <v>420</v>
      </c>
      <c r="P66" s="73">
        <v>340</v>
      </c>
      <c r="Q66" s="74"/>
      <c r="R66" s="75">
        <f>IF(B66&lt;&gt;0,([2]MOD2014!E63*'[2]INSIncome1-4_2014'!D59+'[2]INSIncome1-4_2014'!F59*[2]MOD2014!F63+[2]MOD2014!G63*'[2]INSIncome1-4_2014'!H59+'[2]INSIncome1-4_2014'!J59*[2]MOD2014!H63+[2]MOD2014!I63*'[2]INSIncome1-4_2014'!L59+'[2]INSIncome1-4_2014'!N59*[2]MOD2014!J63+[2]MOD2014!K63*'[2]INSIncome1-4_2014'!P59+'[2]INSIncome1-4_2014'!R59*[2]MOD2014!L63+[2]MOD2014!M63*'[2]INSIncome1-4_2014'!T59)/G66,0)</f>
        <v>410.5</v>
      </c>
      <c r="S66" s="76">
        <f>IF(B66&lt;&gt;0,(H66*'[2]INSIncome1-4_2014'!D59+'[2]INSIncome1-4_2014'!F59*'[2]MOD2015-contrakt'!I66+'[2]MOD2015-contrakt'!J66*'[2]INSIncome1-4_2014'!H59+'[2]INSIncome1-4_2014'!J59*'[2]MOD2015-contrakt'!K66+'[2]MOD2015-contrakt'!L66*'[2]INSIncome1-4_2014'!L59+'[2]INSIncome1-4_2014'!N59*'[2]MOD2015-contrakt'!M66+'[2]MOD2015-contrakt'!N66*'[2]INSIncome1-4_2014'!P59+'[2]INSIncome1-4_2014'!R59*'[2]MOD2015-contrakt'!O66+'[2]MOD2015-contrakt'!P66*'[2]INSIncome1-4_2014'!T59)/G66,0)</f>
        <v>410.5</v>
      </c>
      <c r="T66" s="83">
        <f t="shared" si="1"/>
        <v>0</v>
      </c>
      <c r="U66" s="77">
        <f>H66/[2]MOD2014!E63-1</f>
        <v>0</v>
      </c>
      <c r="V66" s="77">
        <f>I66/[2]MOD2014!F63-1</f>
        <v>0</v>
      </c>
      <c r="W66" s="77">
        <f>J66/[2]MOD2014!G63-1</f>
        <v>0</v>
      </c>
      <c r="X66" s="77">
        <f>K66/[2]MOD2014!H63-1</f>
        <v>0</v>
      </c>
      <c r="Y66" s="77">
        <f>L66/[2]MOD2014!I63-1</f>
        <v>0</v>
      </c>
      <c r="Z66" s="77">
        <f>M66/[2]MOD2014!J63-1</f>
        <v>-1</v>
      </c>
      <c r="AA66" s="77">
        <f>N66/[2]MOD2014!K63-1</f>
        <v>0</v>
      </c>
      <c r="AB66" s="77">
        <f>O66/[2]MOD2014!L63-1</f>
        <v>0</v>
      </c>
      <c r="AC66" s="77">
        <f>P66/[2]MOD2014!M63-1</f>
        <v>0</v>
      </c>
    </row>
    <row r="67" spans="1:29" s="78" customFormat="1" ht="63.75" x14ac:dyDescent="0.2">
      <c r="A67" s="66">
        <v>58</v>
      </c>
      <c r="B67" s="67" t="s">
        <v>146</v>
      </c>
      <c r="C67" s="68">
        <f t="shared" si="0"/>
        <v>6.0041170694675738E-2</v>
      </c>
      <c r="D67" s="67" t="s">
        <v>147</v>
      </c>
      <c r="E67" s="79" t="s">
        <v>148</v>
      </c>
      <c r="F67" s="67" t="s">
        <v>149</v>
      </c>
      <c r="G67" s="71">
        <f>IF(B67&lt;&gt;0,'[2]INSIncome1-4_2014'!E150,0)</f>
        <v>326769</v>
      </c>
      <c r="H67" s="72">
        <v>1150</v>
      </c>
      <c r="I67" s="72">
        <v>950</v>
      </c>
      <c r="J67" s="72">
        <v>840</v>
      </c>
      <c r="K67" s="72">
        <v>590</v>
      </c>
      <c r="L67" s="72">
        <v>500</v>
      </c>
      <c r="M67" s="72">
        <v>400</v>
      </c>
      <c r="N67" s="72">
        <v>550</v>
      </c>
      <c r="O67" s="72">
        <v>540</v>
      </c>
      <c r="P67" s="72">
        <v>440</v>
      </c>
      <c r="Q67" s="74"/>
      <c r="R67" s="75">
        <f>IF(B67&lt;&gt;0,([2]MOD2014!E64*'[2]INSIncome1-4_2014'!D60+'[2]INSIncome1-4_2014'!F60*[2]MOD2014!F64+[2]MOD2014!G64*'[2]INSIncome1-4_2014'!H60+'[2]INSIncome1-4_2014'!J60*[2]MOD2014!H64+[2]MOD2014!I64*'[2]INSIncome1-4_2014'!L60+'[2]INSIncome1-4_2014'!N60*[2]MOD2014!J64+[2]MOD2014!K64*'[2]INSIncome1-4_2014'!P60+'[2]INSIncome1-4_2014'!R60*[2]MOD2014!L64+[2]MOD2014!M64*'[2]INSIncome1-4_2014'!T60)/G67,0)</f>
        <v>543.53328498113342</v>
      </c>
      <c r="S67" s="76">
        <f>IF(B67&lt;&gt;0,(H67*'[2]INSIncome1-4_2014'!D60+'[2]INSIncome1-4_2014'!F60*'[2]MOD2015-contrakt'!I67+'[2]MOD2015-contrakt'!J67*'[2]INSIncome1-4_2014'!H60+'[2]INSIncome1-4_2014'!J60*'[2]MOD2015-contrakt'!K67+'[2]MOD2015-contrakt'!L67*'[2]INSIncome1-4_2014'!L60+'[2]INSIncome1-4_2014'!N60*'[2]MOD2015-contrakt'!M67+'[2]MOD2015-contrakt'!N67*'[2]INSIncome1-4_2014'!P60+'[2]INSIncome1-4_2014'!R60*'[2]MOD2015-contrakt'!O67+'[2]MOD2015-contrakt'!P67*'[2]INSIncome1-4_2014'!T60)/G67,0)</f>
        <v>576.16765972292353</v>
      </c>
      <c r="T67" s="77">
        <f t="shared" si="1"/>
        <v>6.0041170694675738E-2</v>
      </c>
      <c r="U67" s="77">
        <f>H67/[2]MOD2014!E64-1</f>
        <v>9.5238095238095344E-2</v>
      </c>
      <c r="V67" s="77">
        <f>I67/[2]MOD2014!F64-1</f>
        <v>4.3956043956044022E-2</v>
      </c>
      <c r="W67" s="77">
        <f>J67/[2]MOD2014!G64-1</f>
        <v>5.0000000000000044E-2</v>
      </c>
      <c r="X67" s="77">
        <f>K67/[2]MOD2014!H64-1</f>
        <v>4.4247787610619538E-2</v>
      </c>
      <c r="Y67" s="77">
        <f>L67/[2]MOD2014!I64-1</f>
        <v>6.3829787234042534E-2</v>
      </c>
      <c r="Z67" s="77">
        <f>M67/[2]MOD2014!J64-1</f>
        <v>3.3591731266149782E-2</v>
      </c>
      <c r="AA67" s="77">
        <f>N67/[2]MOD2014!K64-1</f>
        <v>4.7619047619047672E-2</v>
      </c>
      <c r="AB67" s="77">
        <f>O67/[2]MOD2014!L64-1</f>
        <v>4.8543689320388328E-2</v>
      </c>
      <c r="AC67" s="77">
        <f>P67/[2]MOD2014!M64-1</f>
        <v>4.7619047619047672E-2</v>
      </c>
    </row>
    <row r="68" spans="1:29" s="29" customFormat="1" ht="51" x14ac:dyDescent="0.2">
      <c r="A68" s="30">
        <v>59</v>
      </c>
      <c r="B68" s="30"/>
      <c r="C68" s="32">
        <f t="shared" si="0"/>
        <v>0</v>
      </c>
      <c r="D68" s="50" t="s">
        <v>147</v>
      </c>
      <c r="E68" s="41" t="s">
        <v>150</v>
      </c>
      <c r="F68" s="40" t="s">
        <v>151</v>
      </c>
      <c r="G68" s="24">
        <f>IF(B68&lt;&gt;0,'[2]INSIncome1-4_2014'!E151,0)</f>
        <v>0</v>
      </c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>
        <f>IF(B68&lt;&gt;0,([2]MOD2014!E65*'[2]INSIncome1-4_2014'!D61+'[2]INSIncome1-4_2014'!F61*[2]MOD2014!F65+[2]MOD2014!G65*'[2]INSIncome1-4_2014'!H61+'[2]INSIncome1-4_2014'!J61*[2]MOD2014!H65+[2]MOD2014!I65*'[2]INSIncome1-4_2014'!L61+'[2]INSIncome1-4_2014'!N61*[2]MOD2014!J65+[2]MOD2014!K65*'[2]INSIncome1-4_2014'!P61+'[2]INSIncome1-4_2014'!R61*[2]MOD2014!L65+[2]MOD2014!M65*'[2]INSIncome1-4_2014'!T61)/G68,0)</f>
        <v>0</v>
      </c>
      <c r="S68" s="38">
        <f>IF(B68&lt;&gt;0,(H68*'[2]INSIncome1-4_2014'!D61+'[2]INSIncome1-4_2014'!F61*'[2]MOD2015-contrakt'!I68+'[2]MOD2015-contrakt'!J68*'[2]INSIncome1-4_2014'!H61+'[2]INSIncome1-4_2014'!J61*'[2]MOD2015-contrakt'!K68+'[2]MOD2015-contrakt'!L68*'[2]INSIncome1-4_2014'!L61+'[2]INSIncome1-4_2014'!N61*'[2]MOD2015-contrakt'!M68+'[2]MOD2015-contrakt'!N68*'[2]INSIncome1-4_2014'!P61+'[2]INSIncome1-4_2014'!R61*'[2]MOD2015-contrakt'!O68+'[2]MOD2015-contrakt'!P68*'[2]INSIncome1-4_2014'!T61)/G68,0)</f>
        <v>0</v>
      </c>
      <c r="T68" s="39">
        <f t="shared" si="1"/>
        <v>0</v>
      </c>
      <c r="U68" s="39">
        <f>H68/[2]MOD2014!E65-1</f>
        <v>-1</v>
      </c>
      <c r="V68" s="39">
        <f>I68/[2]MOD2014!F65-1</f>
        <v>-1</v>
      </c>
      <c r="W68" s="39">
        <f>J68/[2]MOD2014!G65-1</f>
        <v>-1</v>
      </c>
      <c r="X68" s="39">
        <f>K68/[2]MOD2014!H65-1</f>
        <v>-1</v>
      </c>
      <c r="Y68" s="39">
        <f>L68/[2]MOD2014!I65-1</f>
        <v>-1</v>
      </c>
      <c r="Z68" s="39">
        <f>M68/[2]MOD2014!J65-1</f>
        <v>-1</v>
      </c>
      <c r="AA68" s="39">
        <f>N68/[2]MOD2014!K65-1</f>
        <v>-1</v>
      </c>
      <c r="AB68" s="39">
        <f>O68/[2]MOD2014!L65-1</f>
        <v>-1</v>
      </c>
      <c r="AC68" s="39">
        <f>P68/[2]MOD2014!M65-1</f>
        <v>-1</v>
      </c>
    </row>
    <row r="69" spans="1:29" s="78" customFormat="1" ht="38.25" x14ac:dyDescent="0.2">
      <c r="A69" s="66">
        <v>60</v>
      </c>
      <c r="B69" s="67" t="s">
        <v>146</v>
      </c>
      <c r="C69" s="68">
        <f t="shared" si="0"/>
        <v>4.9148529639664318E-3</v>
      </c>
      <c r="D69" s="67" t="s">
        <v>152</v>
      </c>
      <c r="E69" s="79" t="s">
        <v>153</v>
      </c>
      <c r="F69" s="67" t="s">
        <v>154</v>
      </c>
      <c r="G69" s="71">
        <f>IF(B69&lt;&gt;0,'[2]INSIncome1-4_2014'!E152,0)</f>
        <v>112713</v>
      </c>
      <c r="H69" s="72">
        <v>905</v>
      </c>
      <c r="I69" s="72">
        <v>780</v>
      </c>
      <c r="J69" s="72">
        <v>610</v>
      </c>
      <c r="K69" s="72">
        <v>495</v>
      </c>
      <c r="L69" s="72">
        <v>440</v>
      </c>
      <c r="M69" s="72">
        <v>380</v>
      </c>
      <c r="N69" s="72">
        <v>550</v>
      </c>
      <c r="O69" s="72">
        <v>540</v>
      </c>
      <c r="P69" s="72">
        <v>400</v>
      </c>
      <c r="Q69" s="74"/>
      <c r="R69" s="75">
        <f>IF(B69&lt;&gt;0,([2]MOD2014!E66*'[2]INSIncome1-4_2014'!D62+'[2]INSIncome1-4_2014'!F62*[2]MOD2014!F66+[2]MOD2014!G66*'[2]INSIncome1-4_2014'!H62+'[2]INSIncome1-4_2014'!J62*[2]MOD2014!H66+[2]MOD2014!I66*'[2]INSIncome1-4_2014'!L62+'[2]INSIncome1-4_2014'!N62*[2]MOD2014!J66+[2]MOD2014!K66*'[2]INSIncome1-4_2014'!P62+'[2]INSIncome1-4_2014'!R62*[2]MOD2014!L66+[2]MOD2014!M66*'[2]INSIncome1-4_2014'!T62)/G69,0)</f>
        <v>471.16455067294811</v>
      </c>
      <c r="S69" s="76">
        <f>IF(B69&lt;&gt;0,(H69*'[2]INSIncome1-4_2014'!D62+'[2]INSIncome1-4_2014'!F62*'[2]MOD2015-contrakt'!I69+'[2]MOD2015-contrakt'!J69*'[2]INSIncome1-4_2014'!H62+'[2]INSIncome1-4_2014'!J62*'[2]MOD2015-contrakt'!K69+'[2]MOD2015-contrakt'!L69*'[2]INSIncome1-4_2014'!L62+'[2]INSIncome1-4_2014'!N62*'[2]MOD2015-contrakt'!M69+'[2]MOD2015-contrakt'!N69*'[2]INSIncome1-4_2014'!P62+'[2]INSIncome1-4_2014'!R62*'[2]MOD2015-contrakt'!O69+'[2]MOD2015-contrakt'!P69*'[2]INSIncome1-4_2014'!T62)/G69,0)</f>
        <v>473.48025516133896</v>
      </c>
      <c r="T69" s="77">
        <f t="shared" si="1"/>
        <v>4.9148529639664318E-3</v>
      </c>
      <c r="U69" s="77">
        <f>H69/[2]MOD2014!E66-1</f>
        <v>0</v>
      </c>
      <c r="V69" s="77">
        <f>I69/[2]MOD2014!F66-1</f>
        <v>0</v>
      </c>
      <c r="W69" s="77">
        <f>J69/[2]MOD2014!G66-1</f>
        <v>0</v>
      </c>
      <c r="X69" s="77">
        <f>K69/[2]MOD2014!H66-1</f>
        <v>0</v>
      </c>
      <c r="Y69" s="77">
        <f>L69/[2]MOD2014!I66-1</f>
        <v>0</v>
      </c>
      <c r="Z69" s="77">
        <f>M69/[2]MOD2014!J66-1</f>
        <v>0.11764705882352944</v>
      </c>
      <c r="AA69" s="77">
        <f>N69/[2]MOD2014!K66-1</f>
        <v>3.7735849056603765E-2</v>
      </c>
      <c r="AB69" s="77">
        <f>O69/[2]MOD2014!L66-1</f>
        <v>3.8461538461538547E-2</v>
      </c>
      <c r="AC69" s="77">
        <f>P69/[2]MOD2014!M66-1</f>
        <v>2.564102564102555E-2</v>
      </c>
    </row>
    <row r="70" spans="1:29" s="29" customFormat="1" ht="53.25" customHeight="1" x14ac:dyDescent="0.2">
      <c r="A70" s="30">
        <v>61</v>
      </c>
      <c r="B70" s="31"/>
      <c r="C70" s="32">
        <f t="shared" si="0"/>
        <v>0</v>
      </c>
      <c r="D70" s="40" t="s">
        <v>155</v>
      </c>
      <c r="E70" s="41" t="s">
        <v>156</v>
      </c>
      <c r="F70" s="40" t="s">
        <v>157</v>
      </c>
      <c r="G70" s="24">
        <f>IF(B70&lt;&gt;0,'[2]INSIncome1-4_2014'!E153,0)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>
        <f>IF(B70&lt;&gt;0,([2]MOD2014!E67*'[2]INSIncome1-4_2014'!D63+'[2]INSIncome1-4_2014'!F63*[2]MOD2014!F67+[2]MOD2014!G67*'[2]INSIncome1-4_2014'!H63+'[2]INSIncome1-4_2014'!J63*[2]MOD2014!H67+[2]MOD2014!I67*'[2]INSIncome1-4_2014'!L63+'[2]INSIncome1-4_2014'!N63*[2]MOD2014!J67+[2]MOD2014!K67*'[2]INSIncome1-4_2014'!P63+'[2]INSIncome1-4_2014'!R63*[2]MOD2014!L67+[2]MOD2014!M67*'[2]INSIncome1-4_2014'!T63)/G70,0)</f>
        <v>0</v>
      </c>
      <c r="S70" s="38">
        <f>IF(B70&lt;&gt;0,(H70*'[2]INSIncome1-4_2014'!D63+'[2]INSIncome1-4_2014'!F63*'[2]MOD2015-contrakt'!I70+'[2]MOD2015-contrakt'!J70*'[2]INSIncome1-4_2014'!H63+'[2]INSIncome1-4_2014'!J63*'[2]MOD2015-contrakt'!K70+'[2]MOD2015-contrakt'!L70*'[2]INSIncome1-4_2014'!L63+'[2]INSIncome1-4_2014'!N63*'[2]MOD2015-contrakt'!M70+'[2]MOD2015-contrakt'!N70*'[2]INSIncome1-4_2014'!P63+'[2]INSIncome1-4_2014'!R63*'[2]MOD2015-contrakt'!O70+'[2]MOD2015-contrakt'!P70*'[2]INSIncome1-4_2014'!T63)/G70,0)</f>
        <v>0</v>
      </c>
      <c r="T70" s="39">
        <f t="shared" si="1"/>
        <v>0</v>
      </c>
      <c r="U70" s="39">
        <f>H70/[2]MOD2014!E67-1</f>
        <v>-1</v>
      </c>
      <c r="V70" s="39">
        <f>I70/[2]MOD2014!F67-1</f>
        <v>-1</v>
      </c>
      <c r="W70" s="39">
        <f>J70/[2]MOD2014!G67-1</f>
        <v>-1</v>
      </c>
      <c r="X70" s="39">
        <f>K70/[2]MOD2014!H67-1</f>
        <v>-1</v>
      </c>
      <c r="Y70" s="39">
        <f>L70/[2]MOD2014!I67-1</f>
        <v>-1</v>
      </c>
      <c r="Z70" s="39">
        <f>M70/[2]MOD2014!J67-1</f>
        <v>-1</v>
      </c>
      <c r="AA70" s="39">
        <f>N70/[2]MOD2014!K67-1</f>
        <v>-1</v>
      </c>
      <c r="AB70" s="39">
        <f>O70/[2]MOD2014!L67-1</f>
        <v>-1</v>
      </c>
      <c r="AC70" s="39">
        <f>P70/[2]MOD2014!M67-1</f>
        <v>-1</v>
      </c>
    </row>
    <row r="71" spans="1:29" s="29" customFormat="1" ht="25.5" x14ac:dyDescent="0.2">
      <c r="A71" s="30">
        <v>62</v>
      </c>
      <c r="B71" s="31"/>
      <c r="C71" s="32">
        <f t="shared" si="0"/>
        <v>0</v>
      </c>
      <c r="D71" s="40" t="s">
        <v>155</v>
      </c>
      <c r="E71" s="41" t="s">
        <v>158</v>
      </c>
      <c r="F71" s="40" t="s">
        <v>159</v>
      </c>
      <c r="G71" s="24">
        <f>IF(B71&lt;&gt;0,'[2]INSIncome1-4_2014'!E154,0)</f>
        <v>0</v>
      </c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>
        <f>IF(B71&lt;&gt;0,([2]MOD2014!E68*'[2]INSIncome1-4_2014'!D64+'[2]INSIncome1-4_2014'!F64*[2]MOD2014!F68+[2]MOD2014!G68*'[2]INSIncome1-4_2014'!H64+'[2]INSIncome1-4_2014'!J64*[2]MOD2014!H68+[2]MOD2014!I68*'[2]INSIncome1-4_2014'!L64+'[2]INSIncome1-4_2014'!N64*[2]MOD2014!J68+[2]MOD2014!K68*'[2]INSIncome1-4_2014'!P64+'[2]INSIncome1-4_2014'!R64*[2]MOD2014!L68+[2]MOD2014!M68*'[2]INSIncome1-4_2014'!T64)/G71,0)</f>
        <v>0</v>
      </c>
      <c r="S71" s="38">
        <f>IF(B71&lt;&gt;0,(H71*'[2]INSIncome1-4_2014'!D64+'[2]INSIncome1-4_2014'!F64*'[2]MOD2015-contrakt'!I71+'[2]MOD2015-contrakt'!J71*'[2]INSIncome1-4_2014'!H64+'[2]INSIncome1-4_2014'!J64*'[2]MOD2015-contrakt'!K71+'[2]MOD2015-contrakt'!L71*'[2]INSIncome1-4_2014'!L64+'[2]INSIncome1-4_2014'!N64*'[2]MOD2015-contrakt'!M71+'[2]MOD2015-contrakt'!N71*'[2]INSIncome1-4_2014'!P64+'[2]INSIncome1-4_2014'!R64*'[2]MOD2015-contrakt'!O71+'[2]MOD2015-contrakt'!P71*'[2]INSIncome1-4_2014'!T64)/G71,0)</f>
        <v>0</v>
      </c>
      <c r="T71" s="39">
        <f t="shared" si="1"/>
        <v>0</v>
      </c>
      <c r="U71" s="39">
        <f>H71/[2]MOD2014!E68-1</f>
        <v>-1</v>
      </c>
      <c r="V71" s="39">
        <f>I71/[2]MOD2014!F68-1</f>
        <v>-1</v>
      </c>
      <c r="W71" s="39">
        <f>J71/[2]MOD2014!G68-1</f>
        <v>-1</v>
      </c>
      <c r="X71" s="39">
        <f>K71/[2]MOD2014!H68-1</f>
        <v>-1</v>
      </c>
      <c r="Y71" s="39">
        <f>L71/[2]MOD2014!I68-1</f>
        <v>-1</v>
      </c>
      <c r="Z71" s="39">
        <f>M71/[2]MOD2014!J68-1</f>
        <v>-1</v>
      </c>
      <c r="AA71" s="39">
        <f>N71/[2]MOD2014!K68-1</f>
        <v>-1</v>
      </c>
      <c r="AB71" s="39">
        <f>O71/[2]MOD2014!L68-1</f>
        <v>-1</v>
      </c>
      <c r="AC71" s="39">
        <f>P71/[2]MOD2014!M68-1</f>
        <v>-1</v>
      </c>
    </row>
    <row r="72" spans="1:29" s="29" customFormat="1" ht="18.75" customHeight="1" x14ac:dyDescent="0.2">
      <c r="A72" s="30">
        <v>63</v>
      </c>
      <c r="B72" s="31"/>
      <c r="C72" s="32">
        <f t="shared" si="0"/>
        <v>0</v>
      </c>
      <c r="D72" s="40" t="s">
        <v>155</v>
      </c>
      <c r="E72" s="41" t="s">
        <v>160</v>
      </c>
      <c r="F72" s="40" t="s">
        <v>161</v>
      </c>
      <c r="G72" s="24">
        <f>IF(B72&lt;&gt;0,'[2]INSIncome1-4_2014'!E155,0)</f>
        <v>0</v>
      </c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>
        <f>IF(B72&lt;&gt;0,([2]MOD2014!E69*'[2]INSIncome1-4_2014'!D65+'[2]INSIncome1-4_2014'!F65*[2]MOD2014!F69+[2]MOD2014!G69*'[2]INSIncome1-4_2014'!H65+'[2]INSIncome1-4_2014'!J65*[2]MOD2014!H69+[2]MOD2014!I69*'[2]INSIncome1-4_2014'!L65+'[2]INSIncome1-4_2014'!N65*[2]MOD2014!J69+[2]MOD2014!K69*'[2]INSIncome1-4_2014'!P65+'[2]INSIncome1-4_2014'!R65*[2]MOD2014!L69+[2]MOD2014!M69*'[2]INSIncome1-4_2014'!T65)/G72,0)</f>
        <v>0</v>
      </c>
      <c r="S72" s="38">
        <f>IF(B72&lt;&gt;0,(H72*'[2]INSIncome1-4_2014'!D65+'[2]INSIncome1-4_2014'!F65*'[2]MOD2015-contrakt'!I72+'[2]MOD2015-contrakt'!J72*'[2]INSIncome1-4_2014'!H65+'[2]INSIncome1-4_2014'!J65*'[2]MOD2015-contrakt'!K72+'[2]MOD2015-contrakt'!L72*'[2]INSIncome1-4_2014'!L65+'[2]INSIncome1-4_2014'!N65*'[2]MOD2015-contrakt'!M72+'[2]MOD2015-contrakt'!N72*'[2]INSIncome1-4_2014'!P65+'[2]INSIncome1-4_2014'!R65*'[2]MOD2015-contrakt'!O72+'[2]MOD2015-contrakt'!P72*'[2]INSIncome1-4_2014'!T65)/G72,0)</f>
        <v>0</v>
      </c>
      <c r="T72" s="39">
        <f t="shared" si="1"/>
        <v>0</v>
      </c>
      <c r="U72" s="39">
        <f>H72/[2]MOD2014!E69-1</f>
        <v>-1</v>
      </c>
      <c r="V72" s="39">
        <f>I72/[2]MOD2014!F69-1</f>
        <v>-1</v>
      </c>
      <c r="W72" s="39">
        <f>J72/[2]MOD2014!G69-1</f>
        <v>-1</v>
      </c>
      <c r="X72" s="39">
        <f>K72/[2]MOD2014!H69-1</f>
        <v>-1</v>
      </c>
      <c r="Y72" s="39">
        <f>L72/[2]MOD2014!I69-1</f>
        <v>-1</v>
      </c>
      <c r="Z72" s="39">
        <f>M72/[2]MOD2014!J69-1</f>
        <v>-1</v>
      </c>
      <c r="AA72" s="39">
        <f>N72/[2]MOD2014!K69-1</f>
        <v>-1</v>
      </c>
      <c r="AB72" s="39">
        <f>O72/[2]MOD2014!L69-1</f>
        <v>-1</v>
      </c>
      <c r="AC72" s="39">
        <f>P72/[2]MOD2014!M69-1</f>
        <v>-1</v>
      </c>
    </row>
    <row r="73" spans="1:29" s="78" customFormat="1" ht="26.25" customHeight="1" x14ac:dyDescent="0.2">
      <c r="A73" s="66">
        <v>64</v>
      </c>
      <c r="B73" s="67" t="s">
        <v>31</v>
      </c>
      <c r="C73" s="68">
        <f t="shared" si="0"/>
        <v>0.11983998301451493</v>
      </c>
      <c r="D73" s="67" t="s">
        <v>155</v>
      </c>
      <c r="E73" s="79" t="s">
        <v>162</v>
      </c>
      <c r="F73" s="67" t="s">
        <v>163</v>
      </c>
      <c r="G73" s="71">
        <f>IF(B73&lt;&gt;0,'[2]INSIncome1-4_2014'!E156,0)</f>
        <v>2203</v>
      </c>
      <c r="H73" s="72">
        <v>1075</v>
      </c>
      <c r="I73" s="72">
        <v>988</v>
      </c>
      <c r="J73" s="72">
        <v>806</v>
      </c>
      <c r="K73" s="72">
        <v>501</v>
      </c>
      <c r="L73" s="72">
        <v>513</v>
      </c>
      <c r="M73" s="72">
        <v>381</v>
      </c>
      <c r="N73" s="72">
        <v>522</v>
      </c>
      <c r="O73" s="72">
        <v>580</v>
      </c>
      <c r="P73" s="72">
        <v>454</v>
      </c>
      <c r="Q73" s="74"/>
      <c r="R73" s="75">
        <f>IF(B73&lt;&gt;0,([2]MOD2014!E70*'[2]INSIncome1-4_2014'!D66+'[2]INSIncome1-4_2014'!F66*[2]MOD2014!F70+[2]MOD2014!G70*'[2]INSIncome1-4_2014'!H66+'[2]INSIncome1-4_2014'!J66*[2]MOD2014!H70+[2]MOD2014!I70*'[2]INSIncome1-4_2014'!L66+'[2]INSIncome1-4_2014'!N66*[2]MOD2014!J70+[2]MOD2014!K70*'[2]INSIncome1-4_2014'!P66+'[2]INSIncome1-4_2014'!R66*[2]MOD2014!L70+[2]MOD2014!M70*'[2]INSIncome1-4_2014'!T66)/G73,0)</f>
        <v>688.4198819791194</v>
      </c>
      <c r="S73" s="76">
        <f>IF(B73&lt;&gt;0,(H73*'[2]INSIncome1-4_2014'!D66+'[2]INSIncome1-4_2014'!F66*'[2]MOD2015-contrakt'!I73+'[2]MOD2015-contrakt'!J73*'[2]INSIncome1-4_2014'!H66+'[2]INSIncome1-4_2014'!J66*'[2]MOD2015-contrakt'!K73+'[2]MOD2015-contrakt'!L73*'[2]INSIncome1-4_2014'!L66+'[2]INSIncome1-4_2014'!N66*'[2]MOD2015-contrakt'!M73+'[2]MOD2015-contrakt'!N73*'[2]INSIncome1-4_2014'!P66+'[2]INSIncome1-4_2014'!R66*'[2]MOD2015-contrakt'!O73+'[2]MOD2015-contrakt'!P73*'[2]INSIncome1-4_2014'!T66)/G73,0)</f>
        <v>770.92010894235136</v>
      </c>
      <c r="T73" s="82">
        <f t="shared" si="1"/>
        <v>0.11983998301451493</v>
      </c>
      <c r="U73" s="77">
        <f>H73/[2]MOD2014!E70-1</f>
        <v>0.11979166666666674</v>
      </c>
      <c r="V73" s="77">
        <f>I73/[2]MOD2014!F70-1</f>
        <v>0.1201814058956916</v>
      </c>
      <c r="W73" s="77">
        <f>J73/[2]MOD2014!G70-1</f>
        <v>0.11944444444444446</v>
      </c>
      <c r="X73" s="77">
        <f>K73/[2]MOD2014!H70-1</f>
        <v>0.12080536912751683</v>
      </c>
      <c r="Y73" s="77">
        <f>L73/[2]MOD2014!I70-1</f>
        <v>0.12008733624454138</v>
      </c>
      <c r="Z73" s="77">
        <f>M73/[2]MOD2014!J70-1</f>
        <v>0.12058823529411766</v>
      </c>
      <c r="AA73" s="77">
        <f>N73/[2]MOD2014!K70-1</f>
        <v>0.12017167381974247</v>
      </c>
      <c r="AB73" s="77">
        <f>O73/[2]MOD2014!L70-1</f>
        <v>0.11969111969111967</v>
      </c>
      <c r="AC73" s="77">
        <f>P73/[2]MOD2014!M70-1</f>
        <v>0.12098765432098757</v>
      </c>
    </row>
    <row r="74" spans="1:29" s="29" customFormat="1" ht="51" x14ac:dyDescent="0.2">
      <c r="A74" s="30">
        <v>65</v>
      </c>
      <c r="B74" s="31"/>
      <c r="C74" s="32">
        <f t="shared" si="0"/>
        <v>0</v>
      </c>
      <c r="D74" s="40" t="s">
        <v>155</v>
      </c>
      <c r="E74" s="41" t="s">
        <v>164</v>
      </c>
      <c r="F74" s="40" t="s">
        <v>165</v>
      </c>
      <c r="G74" s="24">
        <f>IF(B74&lt;&gt;0,'[2]INSIncome1-4_2014'!E157,0)</f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>
        <f>IF(B74&lt;&gt;0,([2]MOD2014!E71*'[2]INSIncome1-4_2014'!D67+'[2]INSIncome1-4_2014'!F67*[2]MOD2014!F71+[2]MOD2014!G71*'[2]INSIncome1-4_2014'!H67+'[2]INSIncome1-4_2014'!J67*[2]MOD2014!H71+[2]MOD2014!I71*'[2]INSIncome1-4_2014'!L67+'[2]INSIncome1-4_2014'!N67*[2]MOD2014!J71+[2]MOD2014!K71*'[2]INSIncome1-4_2014'!P67+'[2]INSIncome1-4_2014'!R67*[2]MOD2014!L71+[2]MOD2014!M71*'[2]INSIncome1-4_2014'!T67)/G74,0)</f>
        <v>0</v>
      </c>
      <c r="S74" s="38">
        <f>IF(B74&lt;&gt;0,(H74*'[2]INSIncome1-4_2014'!D67+'[2]INSIncome1-4_2014'!F67*'[2]MOD2015-contrakt'!I74+'[2]MOD2015-contrakt'!J74*'[2]INSIncome1-4_2014'!H67+'[2]INSIncome1-4_2014'!J67*'[2]MOD2015-contrakt'!K74+'[2]MOD2015-contrakt'!L74*'[2]INSIncome1-4_2014'!L67+'[2]INSIncome1-4_2014'!N67*'[2]MOD2015-contrakt'!M74+'[2]MOD2015-contrakt'!N74*'[2]INSIncome1-4_2014'!P67+'[2]INSIncome1-4_2014'!R67*'[2]MOD2015-contrakt'!O74+'[2]MOD2015-contrakt'!P74*'[2]INSIncome1-4_2014'!T67)/G74,0)</f>
        <v>0</v>
      </c>
      <c r="T74" s="39">
        <f t="shared" si="1"/>
        <v>0</v>
      </c>
      <c r="U74" s="39">
        <f>H74/[2]MOD2014!E71-1</f>
        <v>-1</v>
      </c>
      <c r="V74" s="39">
        <f>I74/[2]MOD2014!F71-1</f>
        <v>-1</v>
      </c>
      <c r="W74" s="39">
        <f>J74/[2]MOD2014!G71-1</f>
        <v>-1</v>
      </c>
      <c r="X74" s="39">
        <f>K74/[2]MOD2014!H71-1</f>
        <v>-1</v>
      </c>
      <c r="Y74" s="39">
        <f>L74/[2]MOD2014!I71-1</f>
        <v>-1</v>
      </c>
      <c r="Z74" s="39">
        <f>M74/[2]MOD2014!J71-1</f>
        <v>-1</v>
      </c>
      <c r="AA74" s="39">
        <f>N74/[2]MOD2014!K71-1</f>
        <v>-1</v>
      </c>
      <c r="AB74" s="39">
        <f>O74/[2]MOD2014!L71-1</f>
        <v>-1</v>
      </c>
      <c r="AC74" s="39">
        <f>P74/[2]MOD2014!M71-1</f>
        <v>-1</v>
      </c>
    </row>
    <row r="75" spans="1:29" s="78" customFormat="1" ht="19.5" customHeight="1" x14ac:dyDescent="0.2">
      <c r="A75" s="66">
        <v>66</v>
      </c>
      <c r="B75" s="67" t="s">
        <v>31</v>
      </c>
      <c r="C75" s="68">
        <f t="shared" ref="C75:C94" si="2">T75</f>
        <v>2.9383425307562216E-2</v>
      </c>
      <c r="D75" s="67" t="s">
        <v>155</v>
      </c>
      <c r="E75" s="79" t="s">
        <v>166</v>
      </c>
      <c r="F75" s="67" t="s">
        <v>167</v>
      </c>
      <c r="G75" s="71">
        <f>IF(B75&lt;&gt;0,'[2]INSIncome1-4_2014'!E158,0)</f>
        <v>18751</v>
      </c>
      <c r="H75" s="72">
        <v>470</v>
      </c>
      <c r="I75" s="72">
        <v>460</v>
      </c>
      <c r="J75" s="72">
        <v>390</v>
      </c>
      <c r="K75" s="73">
        <v>350</v>
      </c>
      <c r="L75" s="73">
        <v>345</v>
      </c>
      <c r="M75" s="73"/>
      <c r="N75" s="73">
        <v>375</v>
      </c>
      <c r="O75" s="73">
        <v>360</v>
      </c>
      <c r="P75" s="73">
        <v>340</v>
      </c>
      <c r="Q75" s="74"/>
      <c r="R75" s="75">
        <f>IF(B75&lt;&gt;0,([2]MOD2014!E72*'[2]INSIncome1-4_2014'!D68+'[2]INSIncome1-4_2014'!F68*[2]MOD2014!F72+[2]MOD2014!G72*'[2]INSIncome1-4_2014'!H68+'[2]INSIncome1-4_2014'!J68*[2]MOD2014!H72+[2]MOD2014!I72*'[2]INSIncome1-4_2014'!L68+'[2]INSIncome1-4_2014'!N68*[2]MOD2014!J72+[2]MOD2014!K72*'[2]INSIncome1-4_2014'!P68+'[2]INSIncome1-4_2014'!R68*[2]MOD2014!L72+[2]MOD2014!M72*'[2]INSIncome1-4_2014'!T68)/G75,0)</f>
        <v>353.12356674310706</v>
      </c>
      <c r="S75" s="76">
        <f>IF(B75&lt;&gt;0,(H75*'[2]INSIncome1-4_2014'!D68+'[2]INSIncome1-4_2014'!F68*'[2]MOD2015-contrakt'!I75+'[2]MOD2015-contrakt'!J75*'[2]INSIncome1-4_2014'!H68+'[2]INSIncome1-4_2014'!J68*'[2]MOD2015-contrakt'!K75+'[2]MOD2015-contrakt'!L75*'[2]INSIncome1-4_2014'!L68+'[2]INSIncome1-4_2014'!N68*'[2]MOD2015-contrakt'!M75+'[2]MOD2015-contrakt'!N75*'[2]INSIncome1-4_2014'!P68+'[2]INSIncome1-4_2014'!R68*'[2]MOD2015-contrakt'!O75+'[2]MOD2015-contrakt'!P75*'[2]INSIncome1-4_2014'!T68)/G75,0)</f>
        <v>363.49954669084315</v>
      </c>
      <c r="T75" s="77">
        <f t="shared" ref="T75:T94" si="3">IF(B75&lt;&gt;0,S75/R75-1,0)</f>
        <v>2.9383425307562216E-2</v>
      </c>
      <c r="U75" s="77">
        <f>H75/[2]MOD2014!E72-1</f>
        <v>5.6179775280898792E-2</v>
      </c>
      <c r="V75" s="77">
        <f>I75/[2]MOD2014!F72-1</f>
        <v>4.5454545454545414E-2</v>
      </c>
      <c r="W75" s="77">
        <f>J75/[2]MOD2014!G72-1</f>
        <v>2.6315789473684292E-2</v>
      </c>
      <c r="X75" s="77">
        <f>K75/[2]MOD2014!H72-1</f>
        <v>2.9411764705882248E-2</v>
      </c>
      <c r="Y75" s="77">
        <f>L75/[2]MOD2014!I72-1</f>
        <v>1.4705882352941124E-2</v>
      </c>
      <c r="Z75" s="77">
        <f>M75/[2]MOD2014!J72-1</f>
        <v>-1</v>
      </c>
      <c r="AA75" s="77">
        <f>N75/[2]MOD2014!K72-1</f>
        <v>7.1428571428571397E-2</v>
      </c>
      <c r="AB75" s="77">
        <f>O75/[2]MOD2014!L72-1</f>
        <v>5.8823529411764719E-2</v>
      </c>
      <c r="AC75" s="77">
        <f>P75/[2]MOD2014!M72-1</f>
        <v>0</v>
      </c>
    </row>
    <row r="76" spans="1:29" s="29" customFormat="1" ht="18.75" customHeight="1" x14ac:dyDescent="0.2">
      <c r="A76" s="30">
        <v>67</v>
      </c>
      <c r="B76" s="40"/>
      <c r="C76" s="32">
        <f t="shared" si="2"/>
        <v>0</v>
      </c>
      <c r="D76" s="40" t="s">
        <v>168</v>
      </c>
      <c r="E76" s="41" t="s">
        <v>169</v>
      </c>
      <c r="F76" s="40" t="s">
        <v>170</v>
      </c>
      <c r="G76" s="24">
        <f>IF(B76&lt;&gt;0,'[2]INSIncome1-4_2014'!E159,0)</f>
        <v>0</v>
      </c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7">
        <f>IF(B76&lt;&gt;0,([2]MOD2014!E73*'[2]INSIncome1-4_2014'!D69+'[2]INSIncome1-4_2014'!F69*[2]MOD2014!F73+[2]MOD2014!G73*'[2]INSIncome1-4_2014'!H69+'[2]INSIncome1-4_2014'!J69*[2]MOD2014!H73+[2]MOD2014!I73*'[2]INSIncome1-4_2014'!L69+'[2]INSIncome1-4_2014'!N69*[2]MOD2014!J73+[2]MOD2014!K73*'[2]INSIncome1-4_2014'!P69+'[2]INSIncome1-4_2014'!R69*[2]MOD2014!L73+[2]MOD2014!M73*'[2]INSIncome1-4_2014'!T69)/G76,0)</f>
        <v>0</v>
      </c>
      <c r="S76" s="38">
        <f>IF(B76&lt;&gt;0,(H76*'[2]INSIncome1-4_2014'!D69+'[2]INSIncome1-4_2014'!F69*'[2]MOD2015-contrakt'!I76+'[2]MOD2015-contrakt'!J76*'[2]INSIncome1-4_2014'!H69+'[2]INSIncome1-4_2014'!J69*'[2]MOD2015-contrakt'!K76+'[2]MOD2015-contrakt'!L76*'[2]INSIncome1-4_2014'!L69+'[2]INSIncome1-4_2014'!N69*'[2]MOD2015-contrakt'!M76+'[2]MOD2015-contrakt'!N76*'[2]INSIncome1-4_2014'!P69+'[2]INSIncome1-4_2014'!R69*'[2]MOD2015-contrakt'!O76+'[2]MOD2015-contrakt'!P76*'[2]INSIncome1-4_2014'!T69)/G76,0)</f>
        <v>0</v>
      </c>
      <c r="T76" s="39">
        <f t="shared" si="3"/>
        <v>0</v>
      </c>
      <c r="U76" s="39">
        <f>H76/[2]MOD2014!E73-1</f>
        <v>-1</v>
      </c>
      <c r="V76" s="39">
        <f>I76/[2]MOD2014!F73-1</f>
        <v>-1</v>
      </c>
      <c r="W76" s="39">
        <f>J76/[2]MOD2014!G73-1</f>
        <v>-1</v>
      </c>
      <c r="X76" s="39">
        <f>K76/[2]MOD2014!H73-1</f>
        <v>-1</v>
      </c>
      <c r="Y76" s="39">
        <f>L76/[2]MOD2014!I73-1</f>
        <v>-1</v>
      </c>
      <c r="Z76" s="39">
        <f>M76/[2]MOD2014!J73-1</f>
        <v>-1</v>
      </c>
      <c r="AA76" s="39">
        <f>N76/[2]MOD2014!K73-1</f>
        <v>-1</v>
      </c>
      <c r="AB76" s="39">
        <f>O76/[2]MOD2014!L73-1</f>
        <v>-1</v>
      </c>
      <c r="AC76" s="39">
        <f>P76/[2]MOD2014!M73-1</f>
        <v>-1</v>
      </c>
    </row>
    <row r="77" spans="1:29" s="29" customFormat="1" ht="19.5" customHeight="1" x14ac:dyDescent="0.2">
      <c r="A77" s="30">
        <v>68</v>
      </c>
      <c r="B77" s="30"/>
      <c r="C77" s="32">
        <f t="shared" si="2"/>
        <v>0</v>
      </c>
      <c r="D77" s="40" t="s">
        <v>171</v>
      </c>
      <c r="E77" s="41" t="s">
        <v>172</v>
      </c>
      <c r="F77" s="40" t="s">
        <v>173</v>
      </c>
      <c r="G77" s="24">
        <f>IF(B77&lt;&gt;0,'[2]INSIncome1-4_2014'!E160,0)</f>
        <v>0</v>
      </c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7">
        <f>IF(B77&lt;&gt;0,([2]MOD2014!E74*'[2]INSIncome1-4_2014'!D70+'[2]INSIncome1-4_2014'!F70*[2]MOD2014!F74+[2]MOD2014!G74*'[2]INSIncome1-4_2014'!H70+'[2]INSIncome1-4_2014'!J70*[2]MOD2014!H74+[2]MOD2014!I74*'[2]INSIncome1-4_2014'!L70+'[2]INSIncome1-4_2014'!N70*[2]MOD2014!J74+[2]MOD2014!K74*'[2]INSIncome1-4_2014'!P70+'[2]INSIncome1-4_2014'!R70*[2]MOD2014!L74+[2]MOD2014!M74*'[2]INSIncome1-4_2014'!T70)/G77,0)</f>
        <v>0</v>
      </c>
      <c r="S77" s="38">
        <f>IF(B77&lt;&gt;0,(H77*'[2]INSIncome1-4_2014'!D70+'[2]INSIncome1-4_2014'!F70*'[2]MOD2015-contrakt'!I77+'[2]MOD2015-contrakt'!J77*'[2]INSIncome1-4_2014'!H70+'[2]INSIncome1-4_2014'!J70*'[2]MOD2015-contrakt'!K77+'[2]MOD2015-contrakt'!L77*'[2]INSIncome1-4_2014'!L70+'[2]INSIncome1-4_2014'!N70*'[2]MOD2015-contrakt'!M77+'[2]MOD2015-contrakt'!N77*'[2]INSIncome1-4_2014'!P70+'[2]INSIncome1-4_2014'!R70*'[2]MOD2015-contrakt'!O77+'[2]MOD2015-contrakt'!P77*'[2]INSIncome1-4_2014'!T70)/G77,0)</f>
        <v>0</v>
      </c>
      <c r="T77" s="39">
        <f t="shared" si="3"/>
        <v>0</v>
      </c>
      <c r="U77" s="39">
        <f>H77/[2]MOD2014!E74-1</f>
        <v>-1</v>
      </c>
      <c r="V77" s="39">
        <f>I77/[2]MOD2014!F74-1</f>
        <v>-1</v>
      </c>
      <c r="W77" s="39">
        <f>J77/[2]MOD2014!G74-1</f>
        <v>-1</v>
      </c>
      <c r="X77" s="39">
        <f>K77/[2]MOD2014!H74-1</f>
        <v>-1</v>
      </c>
      <c r="Y77" s="39">
        <f>L77/[2]MOD2014!I74-1</f>
        <v>-1</v>
      </c>
      <c r="Z77" s="39">
        <f>M77/[2]MOD2014!J74-1</f>
        <v>-1</v>
      </c>
      <c r="AA77" s="39">
        <f>N77/[2]MOD2014!K74-1</f>
        <v>-1</v>
      </c>
      <c r="AB77" s="39">
        <f>O77/[2]MOD2014!L74-1</f>
        <v>-1</v>
      </c>
      <c r="AC77" s="39">
        <f>P77/[2]MOD2014!M74-1</f>
        <v>-1</v>
      </c>
    </row>
    <row r="78" spans="1:29" s="29" customFormat="1" ht="51" customHeight="1" x14ac:dyDescent="0.2">
      <c r="A78" s="30">
        <v>69</v>
      </c>
      <c r="B78" s="51"/>
      <c r="C78" s="32">
        <f t="shared" si="2"/>
        <v>0</v>
      </c>
      <c r="D78" s="40" t="s">
        <v>174</v>
      </c>
      <c r="E78" s="41" t="s">
        <v>175</v>
      </c>
      <c r="F78" s="40" t="s">
        <v>176</v>
      </c>
      <c r="G78" s="24">
        <f>IF(B78&lt;&gt;0,'[2]INSIncome1-4_2014'!E161,0)</f>
        <v>0</v>
      </c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7">
        <f>IF(B78&lt;&gt;0,([2]MOD2014!E75*'[2]INSIncome1-4_2014'!D71+'[2]INSIncome1-4_2014'!F71*[2]MOD2014!F75+[2]MOD2014!G75*'[2]INSIncome1-4_2014'!H71+'[2]INSIncome1-4_2014'!J71*[2]MOD2014!H75+[2]MOD2014!I75*'[2]INSIncome1-4_2014'!L71+'[2]INSIncome1-4_2014'!N71*[2]MOD2014!J75+[2]MOD2014!K75*'[2]INSIncome1-4_2014'!P71+'[2]INSIncome1-4_2014'!R71*[2]MOD2014!L75+[2]MOD2014!M75*'[2]INSIncome1-4_2014'!T71)/G78,0)</f>
        <v>0</v>
      </c>
      <c r="S78" s="38">
        <f>IF(B78&lt;&gt;0,(H78*'[2]INSIncome1-4_2014'!D71+'[2]INSIncome1-4_2014'!F71*'[2]MOD2015-contrakt'!I78+'[2]MOD2015-contrakt'!J78*'[2]INSIncome1-4_2014'!H71+'[2]INSIncome1-4_2014'!J71*'[2]MOD2015-contrakt'!K78+'[2]MOD2015-contrakt'!L78*'[2]INSIncome1-4_2014'!L71+'[2]INSIncome1-4_2014'!N71*'[2]MOD2015-contrakt'!M78+'[2]MOD2015-contrakt'!N78*'[2]INSIncome1-4_2014'!P71+'[2]INSIncome1-4_2014'!R71*'[2]MOD2015-contrakt'!O78+'[2]MOD2015-contrakt'!P78*'[2]INSIncome1-4_2014'!T71)/G78,0)</f>
        <v>0</v>
      </c>
      <c r="T78" s="39">
        <f t="shared" si="3"/>
        <v>0</v>
      </c>
      <c r="U78" s="39">
        <f>H78/[2]MOD2014!E75-1</f>
        <v>-1</v>
      </c>
      <c r="V78" s="39">
        <f>I78/[2]MOD2014!F75-1</f>
        <v>-1</v>
      </c>
      <c r="W78" s="39">
        <f>J78/[2]MOD2014!G75-1</f>
        <v>-1</v>
      </c>
      <c r="X78" s="39">
        <f>K78/[2]MOD2014!H75-1</f>
        <v>-1</v>
      </c>
      <c r="Y78" s="39">
        <f>L78/[2]MOD2014!I75-1</f>
        <v>-1</v>
      </c>
      <c r="Z78" s="39">
        <f>M78/[2]MOD2014!J75-1</f>
        <v>-1</v>
      </c>
      <c r="AA78" s="39">
        <f>N78/[2]MOD2014!K75-1</f>
        <v>-1</v>
      </c>
      <c r="AB78" s="39">
        <f>O78/[2]MOD2014!L75-1</f>
        <v>-1</v>
      </c>
      <c r="AC78" s="39">
        <f>P78/[2]MOD2014!M75-1</f>
        <v>-1</v>
      </c>
    </row>
    <row r="79" spans="1:29" s="29" customFormat="1" ht="18.75" customHeight="1" x14ac:dyDescent="0.2">
      <c r="A79" s="30">
        <v>70</v>
      </c>
      <c r="B79" s="31"/>
      <c r="C79" s="32">
        <f t="shared" si="2"/>
        <v>0</v>
      </c>
      <c r="D79" s="40" t="s">
        <v>177</v>
      </c>
      <c r="E79" s="41" t="s">
        <v>178</v>
      </c>
      <c r="F79" s="40" t="s">
        <v>179</v>
      </c>
      <c r="G79" s="24">
        <f>IF(B79&lt;&gt;0,'[2]INSIncome1-4_2014'!E162,0)</f>
        <v>0</v>
      </c>
      <c r="H79" s="35"/>
      <c r="I79" s="35"/>
      <c r="J79" s="35"/>
      <c r="K79" s="35"/>
      <c r="L79" s="35"/>
      <c r="M79" s="35"/>
      <c r="N79" s="35"/>
      <c r="O79" s="35"/>
      <c r="P79" s="35"/>
      <c r="Q79" s="36"/>
      <c r="R79" s="37">
        <f>IF(B79&lt;&gt;0,([2]MOD2014!E76*'[2]INSIncome1-4_2014'!D72+'[2]INSIncome1-4_2014'!F72*[2]MOD2014!F76+[2]MOD2014!G76*'[2]INSIncome1-4_2014'!H72+'[2]INSIncome1-4_2014'!J72*[2]MOD2014!H76+[2]MOD2014!I76*'[2]INSIncome1-4_2014'!L72+'[2]INSIncome1-4_2014'!N72*[2]MOD2014!J76+[2]MOD2014!K76*'[2]INSIncome1-4_2014'!P72+'[2]INSIncome1-4_2014'!R72*[2]MOD2014!L76+[2]MOD2014!M76*'[2]INSIncome1-4_2014'!T72)/G79,0)</f>
        <v>0</v>
      </c>
      <c r="S79" s="38">
        <f>IF(B79&lt;&gt;0,(H79*'[2]INSIncome1-4_2014'!D72+'[2]INSIncome1-4_2014'!F72*'[2]MOD2015-contrakt'!I79+'[2]MOD2015-contrakt'!J79*'[2]INSIncome1-4_2014'!H72+'[2]INSIncome1-4_2014'!J72*'[2]MOD2015-contrakt'!K79+'[2]MOD2015-contrakt'!L79*'[2]INSIncome1-4_2014'!L72+'[2]INSIncome1-4_2014'!N72*'[2]MOD2015-contrakt'!M79+'[2]MOD2015-contrakt'!N79*'[2]INSIncome1-4_2014'!P72+'[2]INSIncome1-4_2014'!R72*'[2]MOD2015-contrakt'!O79+'[2]MOD2015-contrakt'!P79*'[2]INSIncome1-4_2014'!T72)/G79,0)</f>
        <v>0</v>
      </c>
      <c r="T79" s="39">
        <f t="shared" si="3"/>
        <v>0</v>
      </c>
      <c r="U79" s="39">
        <f>H79/[2]MOD2014!E76-1</f>
        <v>-1</v>
      </c>
      <c r="V79" s="39">
        <f>I79/[2]MOD2014!F76-1</f>
        <v>-1</v>
      </c>
      <c r="W79" s="39">
        <f>J79/[2]MOD2014!G76-1</f>
        <v>-1</v>
      </c>
      <c r="X79" s="39">
        <f>K79/[2]MOD2014!H76-1</f>
        <v>-1</v>
      </c>
      <c r="Y79" s="39">
        <f>L79/[2]MOD2014!I76-1</f>
        <v>-1</v>
      </c>
      <c r="Z79" s="39">
        <f>M79/[2]MOD2014!J76-1</f>
        <v>-1</v>
      </c>
      <c r="AA79" s="39">
        <f>N79/[2]MOD2014!K76-1</f>
        <v>-1</v>
      </c>
      <c r="AB79" s="39">
        <f>O79/[2]MOD2014!L76-1</f>
        <v>-1</v>
      </c>
      <c r="AC79" s="39">
        <f>P79/[2]MOD2014!M76-1</f>
        <v>-1</v>
      </c>
    </row>
    <row r="80" spans="1:29" s="29" customFormat="1" ht="27" customHeight="1" x14ac:dyDescent="0.2">
      <c r="A80" s="30">
        <v>71</v>
      </c>
      <c r="B80" s="30"/>
      <c r="C80" s="32">
        <f t="shared" si="2"/>
        <v>0</v>
      </c>
      <c r="D80" s="40" t="s">
        <v>180</v>
      </c>
      <c r="E80" s="41" t="s">
        <v>181</v>
      </c>
      <c r="F80" s="40" t="s">
        <v>182</v>
      </c>
      <c r="G80" s="24">
        <f>IF(B80&lt;&gt;0,'[2]INSIncome1-4_2014'!E163,0)</f>
        <v>0</v>
      </c>
      <c r="H80" s="35"/>
      <c r="I80" s="35"/>
      <c r="J80" s="35"/>
      <c r="K80" s="35"/>
      <c r="L80" s="35"/>
      <c r="M80" s="35"/>
      <c r="N80" s="35"/>
      <c r="O80" s="35"/>
      <c r="P80" s="35"/>
      <c r="Q80" s="36"/>
      <c r="R80" s="37">
        <f>IF(B80&lt;&gt;0,([2]MOD2014!E77*'[2]INSIncome1-4_2014'!D73+'[2]INSIncome1-4_2014'!F73*[2]MOD2014!F77+[2]MOD2014!G77*'[2]INSIncome1-4_2014'!H73+'[2]INSIncome1-4_2014'!J73*[2]MOD2014!H77+[2]MOD2014!I77*'[2]INSIncome1-4_2014'!L73+'[2]INSIncome1-4_2014'!N73*[2]MOD2014!J77+[2]MOD2014!K77*'[2]INSIncome1-4_2014'!P73+'[2]INSIncome1-4_2014'!R73*[2]MOD2014!L77+[2]MOD2014!M77*'[2]INSIncome1-4_2014'!T73)/G80,0)</f>
        <v>0</v>
      </c>
      <c r="S80" s="38">
        <f>IF(B80&lt;&gt;0,(H80*'[2]INSIncome1-4_2014'!D73+'[2]INSIncome1-4_2014'!F73*'[2]MOD2015-contrakt'!I80+'[2]MOD2015-contrakt'!J80*'[2]INSIncome1-4_2014'!H73+'[2]INSIncome1-4_2014'!J73*'[2]MOD2015-contrakt'!K80+'[2]MOD2015-contrakt'!L80*'[2]INSIncome1-4_2014'!L73+'[2]INSIncome1-4_2014'!N73*'[2]MOD2015-contrakt'!M80+'[2]MOD2015-contrakt'!N80*'[2]INSIncome1-4_2014'!P73+'[2]INSIncome1-4_2014'!R73*'[2]MOD2015-contrakt'!O80+'[2]MOD2015-contrakt'!P80*'[2]INSIncome1-4_2014'!T73)/G80,0)</f>
        <v>0</v>
      </c>
      <c r="T80" s="39">
        <f t="shared" si="3"/>
        <v>0</v>
      </c>
      <c r="U80" s="39">
        <f>H80/[2]MOD2014!E77-1</f>
        <v>-1</v>
      </c>
      <c r="V80" s="39">
        <f>I80/[2]MOD2014!F77-1</f>
        <v>-1</v>
      </c>
      <c r="W80" s="39">
        <f>J80/[2]MOD2014!G77-1</f>
        <v>-1</v>
      </c>
      <c r="X80" s="39">
        <f>K80/[2]MOD2014!H77-1</f>
        <v>-1</v>
      </c>
      <c r="Y80" s="39">
        <f>L80/[2]MOD2014!I77-1</f>
        <v>-1</v>
      </c>
      <c r="Z80" s="39">
        <f>M80/[2]MOD2014!J77-1</f>
        <v>-1</v>
      </c>
      <c r="AA80" s="39">
        <f>N80/[2]MOD2014!K77-1</f>
        <v>-1</v>
      </c>
      <c r="AB80" s="39">
        <f>O80/[2]MOD2014!L77-1</f>
        <v>-1</v>
      </c>
      <c r="AC80" s="39">
        <f>P80/[2]MOD2014!M77-1</f>
        <v>-1</v>
      </c>
    </row>
    <row r="81" spans="1:29" s="29" customFormat="1" x14ac:dyDescent="0.2">
      <c r="A81" s="30">
        <v>72</v>
      </c>
      <c r="B81" s="30"/>
      <c r="C81" s="32">
        <f t="shared" si="2"/>
        <v>0</v>
      </c>
      <c r="D81" s="40" t="s">
        <v>183</v>
      </c>
      <c r="E81" s="41" t="s">
        <v>184</v>
      </c>
      <c r="F81" s="40" t="s">
        <v>185</v>
      </c>
      <c r="G81" s="24">
        <f>IF(B81&lt;&gt;0,'[2]INSIncome1-4_2014'!E164,0)</f>
        <v>0</v>
      </c>
      <c r="H81" s="35"/>
      <c r="I81" s="35"/>
      <c r="J81" s="35"/>
      <c r="K81" s="35"/>
      <c r="L81" s="35"/>
      <c r="M81" s="35"/>
      <c r="N81" s="35"/>
      <c r="O81" s="35"/>
      <c r="P81" s="35"/>
      <c r="Q81" s="36"/>
      <c r="R81" s="37">
        <f>IF(B81&lt;&gt;0,([2]MOD2014!E78*'[2]INSIncome1-4_2014'!D74+'[2]INSIncome1-4_2014'!F74*[2]MOD2014!F78+[2]MOD2014!G78*'[2]INSIncome1-4_2014'!H74+'[2]INSIncome1-4_2014'!J74*[2]MOD2014!H78+[2]MOD2014!I78*'[2]INSIncome1-4_2014'!L74+'[2]INSIncome1-4_2014'!N74*[2]MOD2014!J78+[2]MOD2014!K78*'[2]INSIncome1-4_2014'!P74+'[2]INSIncome1-4_2014'!R74*[2]MOD2014!L78+[2]MOD2014!M78*'[2]INSIncome1-4_2014'!T74)/G81,0)</f>
        <v>0</v>
      </c>
      <c r="S81" s="38">
        <f>IF(B81&lt;&gt;0,(H81*'[2]INSIncome1-4_2014'!D74+'[2]INSIncome1-4_2014'!F74*'[2]MOD2015-contrakt'!I81+'[2]MOD2015-contrakt'!J81*'[2]INSIncome1-4_2014'!H74+'[2]INSIncome1-4_2014'!J74*'[2]MOD2015-contrakt'!K81+'[2]MOD2015-contrakt'!L81*'[2]INSIncome1-4_2014'!L74+'[2]INSIncome1-4_2014'!N74*'[2]MOD2015-contrakt'!M81+'[2]MOD2015-contrakt'!N81*'[2]INSIncome1-4_2014'!P74+'[2]INSIncome1-4_2014'!R74*'[2]MOD2015-contrakt'!O81+'[2]MOD2015-contrakt'!P81*'[2]INSIncome1-4_2014'!T74)/G81,0)</f>
        <v>0</v>
      </c>
      <c r="T81" s="39">
        <f t="shared" si="3"/>
        <v>0</v>
      </c>
      <c r="U81" s="39">
        <f>H81/[2]MOD2014!E78-1</f>
        <v>-1</v>
      </c>
      <c r="V81" s="39">
        <f>I81/[2]MOD2014!F78-1</f>
        <v>-1</v>
      </c>
      <c r="W81" s="39">
        <f>J81/[2]MOD2014!G78-1</f>
        <v>-1</v>
      </c>
      <c r="X81" s="39">
        <f>K81/[2]MOD2014!H78-1</f>
        <v>-1</v>
      </c>
      <c r="Y81" s="39">
        <f>L81/[2]MOD2014!I78-1</f>
        <v>-1</v>
      </c>
      <c r="Z81" s="39">
        <f>M81/[2]MOD2014!J78-1</f>
        <v>-1</v>
      </c>
      <c r="AA81" s="39">
        <f>N81/[2]MOD2014!K78-1</f>
        <v>-1</v>
      </c>
      <c r="AB81" s="39">
        <f>O81/[2]MOD2014!L78-1</f>
        <v>-1</v>
      </c>
      <c r="AC81" s="39">
        <f>P81/[2]MOD2014!M78-1</f>
        <v>-1</v>
      </c>
    </row>
    <row r="82" spans="1:29" s="29" customFormat="1" x14ac:dyDescent="0.2">
      <c r="A82" s="30">
        <v>73</v>
      </c>
      <c r="B82" s="51"/>
      <c r="C82" s="32">
        <f t="shared" si="2"/>
        <v>0</v>
      </c>
      <c r="D82" s="40" t="s">
        <v>186</v>
      </c>
      <c r="E82" s="41" t="s">
        <v>187</v>
      </c>
      <c r="F82" s="40" t="s">
        <v>188</v>
      </c>
      <c r="G82" s="24">
        <f>IF(B82&lt;&gt;0,'[2]INSIncome1-4_2014'!E165,0)</f>
        <v>0</v>
      </c>
      <c r="H82" s="35"/>
      <c r="I82" s="35"/>
      <c r="J82" s="35"/>
      <c r="K82" s="35"/>
      <c r="L82" s="35"/>
      <c r="M82" s="35"/>
      <c r="N82" s="35"/>
      <c r="O82" s="35"/>
      <c r="P82" s="35"/>
      <c r="Q82" s="36"/>
      <c r="R82" s="37">
        <f>IF(B82&lt;&gt;0,([2]MOD2014!E79*'[2]INSIncome1-4_2014'!D75+'[2]INSIncome1-4_2014'!F75*[2]MOD2014!F79+[2]MOD2014!G79*'[2]INSIncome1-4_2014'!H75+'[2]INSIncome1-4_2014'!J75*[2]MOD2014!H79+[2]MOD2014!I79*'[2]INSIncome1-4_2014'!L75+'[2]INSIncome1-4_2014'!N75*[2]MOD2014!J79+[2]MOD2014!K79*'[2]INSIncome1-4_2014'!P75+'[2]INSIncome1-4_2014'!R75*[2]MOD2014!L79+[2]MOD2014!M79*'[2]INSIncome1-4_2014'!T75)/G82,0)</f>
        <v>0</v>
      </c>
      <c r="S82" s="38">
        <f>IF(B82&lt;&gt;0,(H82*'[2]INSIncome1-4_2014'!D75+'[2]INSIncome1-4_2014'!F75*'[2]MOD2015-contrakt'!I82+'[2]MOD2015-contrakt'!J82*'[2]INSIncome1-4_2014'!H75+'[2]INSIncome1-4_2014'!J75*'[2]MOD2015-contrakt'!K82+'[2]MOD2015-contrakt'!L82*'[2]INSIncome1-4_2014'!L75+'[2]INSIncome1-4_2014'!N75*'[2]MOD2015-contrakt'!M82+'[2]MOD2015-contrakt'!N82*'[2]INSIncome1-4_2014'!P75+'[2]INSIncome1-4_2014'!R75*'[2]MOD2015-contrakt'!O82+'[2]MOD2015-contrakt'!P82*'[2]INSIncome1-4_2014'!T75)/G82,0)</f>
        <v>0</v>
      </c>
      <c r="T82" s="39">
        <f t="shared" si="3"/>
        <v>0</v>
      </c>
      <c r="U82" s="39">
        <f>H82/[2]MOD2014!E79-1</f>
        <v>-1</v>
      </c>
      <c r="V82" s="39">
        <f>I82/[2]MOD2014!F79-1</f>
        <v>-1</v>
      </c>
      <c r="W82" s="39">
        <f>J82/[2]MOD2014!G79-1</f>
        <v>-1</v>
      </c>
      <c r="X82" s="39">
        <f>K82/[2]MOD2014!H79-1</f>
        <v>-1</v>
      </c>
      <c r="Y82" s="39">
        <f>L82/[2]MOD2014!I79-1</f>
        <v>-1</v>
      </c>
      <c r="Z82" s="39">
        <f>M82/[2]MOD2014!J79-1</f>
        <v>-1</v>
      </c>
      <c r="AA82" s="39">
        <f>N82/[2]MOD2014!K79-1</f>
        <v>-1</v>
      </c>
      <c r="AB82" s="39">
        <f>O82/[2]MOD2014!L79-1</f>
        <v>-1</v>
      </c>
      <c r="AC82" s="39">
        <f>P82/[2]MOD2014!M79-1</f>
        <v>-1</v>
      </c>
    </row>
    <row r="83" spans="1:29" s="29" customFormat="1" ht="54.75" customHeight="1" x14ac:dyDescent="0.2">
      <c r="A83" s="30">
        <v>74</v>
      </c>
      <c r="B83" s="31"/>
      <c r="C83" s="32">
        <f t="shared" si="2"/>
        <v>0</v>
      </c>
      <c r="D83" s="40" t="s">
        <v>189</v>
      </c>
      <c r="E83" s="41" t="s">
        <v>190</v>
      </c>
      <c r="F83" s="40" t="s">
        <v>191</v>
      </c>
      <c r="G83" s="24">
        <f>IF(B83&lt;&gt;0,'[2]INSIncome1-4_2014'!E166,0)</f>
        <v>0</v>
      </c>
      <c r="H83" s="35"/>
      <c r="I83" s="35"/>
      <c r="J83" s="35"/>
      <c r="K83" s="35"/>
      <c r="L83" s="35"/>
      <c r="M83" s="35"/>
      <c r="N83" s="35"/>
      <c r="O83" s="35"/>
      <c r="P83" s="35"/>
      <c r="Q83" s="36"/>
      <c r="R83" s="37">
        <f>IF(B83&lt;&gt;0,([2]MOD2014!E80*'[2]INSIncome1-4_2014'!D76+'[2]INSIncome1-4_2014'!F76*[2]MOD2014!F80+[2]MOD2014!G80*'[2]INSIncome1-4_2014'!H76+'[2]INSIncome1-4_2014'!J76*[2]MOD2014!H80+[2]MOD2014!I80*'[2]INSIncome1-4_2014'!L76+'[2]INSIncome1-4_2014'!N76*[2]MOD2014!J80+[2]MOD2014!K80*'[2]INSIncome1-4_2014'!P76+'[2]INSIncome1-4_2014'!R76*[2]MOD2014!L80+[2]MOD2014!M80*'[2]INSIncome1-4_2014'!T76)/G83,0)</f>
        <v>0</v>
      </c>
      <c r="S83" s="38">
        <f>IF(B83&lt;&gt;0,(H83*'[2]INSIncome1-4_2014'!D76+'[2]INSIncome1-4_2014'!F76*'[2]MOD2015-contrakt'!I83+'[2]MOD2015-contrakt'!J83*'[2]INSIncome1-4_2014'!H76+'[2]INSIncome1-4_2014'!J76*'[2]MOD2015-contrakt'!K83+'[2]MOD2015-contrakt'!L83*'[2]INSIncome1-4_2014'!L76+'[2]INSIncome1-4_2014'!N76*'[2]MOD2015-contrakt'!M83+'[2]MOD2015-contrakt'!N83*'[2]INSIncome1-4_2014'!P76+'[2]INSIncome1-4_2014'!R76*'[2]MOD2015-contrakt'!O83+'[2]MOD2015-contrakt'!P83*'[2]INSIncome1-4_2014'!T76)/G83,0)</f>
        <v>0</v>
      </c>
      <c r="T83" s="39">
        <f t="shared" si="3"/>
        <v>0</v>
      </c>
      <c r="U83" s="39">
        <f>H83/[2]MOD2014!E80-1</f>
        <v>-1</v>
      </c>
      <c r="V83" s="39">
        <f>I83/[2]MOD2014!F80-1</f>
        <v>-1</v>
      </c>
      <c r="W83" s="39">
        <f>J83/[2]MOD2014!G80-1</f>
        <v>-1</v>
      </c>
      <c r="X83" s="39">
        <f>K83/[2]MOD2014!H80-1</f>
        <v>-1</v>
      </c>
      <c r="Y83" s="39">
        <f>L83/[2]MOD2014!I80-1</f>
        <v>-1</v>
      </c>
      <c r="Z83" s="39">
        <f>M83/[2]MOD2014!J80-1</f>
        <v>-1</v>
      </c>
      <c r="AA83" s="39">
        <f>N83/[2]MOD2014!K80-1</f>
        <v>-1</v>
      </c>
      <c r="AB83" s="39">
        <f>O83/[2]MOD2014!L80-1</f>
        <v>-1</v>
      </c>
      <c r="AC83" s="39">
        <f>P83/[2]MOD2014!M80-1</f>
        <v>-1</v>
      </c>
    </row>
    <row r="84" spans="1:29" s="29" customFormat="1" ht="43.5" customHeight="1" x14ac:dyDescent="0.2">
      <c r="A84" s="30">
        <v>75</v>
      </c>
      <c r="B84" s="31"/>
      <c r="C84" s="32">
        <f t="shared" si="2"/>
        <v>0</v>
      </c>
      <c r="D84" s="40" t="s">
        <v>189</v>
      </c>
      <c r="E84" s="40">
        <v>86.1</v>
      </c>
      <c r="F84" s="40" t="s">
        <v>192</v>
      </c>
      <c r="G84" s="24">
        <f>IF(B84&lt;&gt;0,'[2]INSIncome1-4_2014'!E167,0)</f>
        <v>0</v>
      </c>
      <c r="H84" s="35"/>
      <c r="I84" s="35"/>
      <c r="J84" s="35"/>
      <c r="K84" s="35"/>
      <c r="L84" s="35"/>
      <c r="M84" s="35"/>
      <c r="N84" s="35"/>
      <c r="O84" s="35"/>
      <c r="P84" s="35"/>
      <c r="Q84" s="36"/>
      <c r="R84" s="37">
        <f>IF(B84&lt;&gt;0,([2]MOD2014!E81*'[2]INSIncome1-4_2014'!D77+'[2]INSIncome1-4_2014'!F77*[2]MOD2014!F81+[2]MOD2014!G81*'[2]INSIncome1-4_2014'!H77+'[2]INSIncome1-4_2014'!J77*[2]MOD2014!H81+[2]MOD2014!I81*'[2]INSIncome1-4_2014'!L77+'[2]INSIncome1-4_2014'!N77*[2]MOD2014!J81+[2]MOD2014!K81*'[2]INSIncome1-4_2014'!P77+'[2]INSIncome1-4_2014'!R77*[2]MOD2014!L81+[2]MOD2014!M81*'[2]INSIncome1-4_2014'!T77)/G84,0)</f>
        <v>0</v>
      </c>
      <c r="S84" s="38">
        <f>IF(B84&lt;&gt;0,(H84*'[2]INSIncome1-4_2014'!D77+'[2]INSIncome1-4_2014'!F77*'[2]MOD2015-contrakt'!I84+'[2]MOD2015-contrakt'!J84*'[2]INSIncome1-4_2014'!H77+'[2]INSIncome1-4_2014'!J77*'[2]MOD2015-contrakt'!K84+'[2]MOD2015-contrakt'!L84*'[2]INSIncome1-4_2014'!L77+'[2]INSIncome1-4_2014'!N77*'[2]MOD2015-contrakt'!M84+'[2]MOD2015-contrakt'!N84*'[2]INSIncome1-4_2014'!P77+'[2]INSIncome1-4_2014'!R77*'[2]MOD2015-contrakt'!O84+'[2]MOD2015-contrakt'!P84*'[2]INSIncome1-4_2014'!T77)/G84,0)</f>
        <v>0</v>
      </c>
      <c r="T84" s="39">
        <f t="shared" si="3"/>
        <v>0</v>
      </c>
      <c r="U84" s="39">
        <f>H84/[2]MOD2014!E81-1</f>
        <v>-1</v>
      </c>
      <c r="V84" s="39">
        <f>I84/[2]MOD2014!F81-1</f>
        <v>-1</v>
      </c>
      <c r="W84" s="39">
        <f>J84/[2]MOD2014!G81-1</f>
        <v>-1</v>
      </c>
      <c r="X84" s="39">
        <f>K84/[2]MOD2014!H81-1</f>
        <v>-1</v>
      </c>
      <c r="Y84" s="39">
        <f>L84/[2]MOD2014!I81-1</f>
        <v>-1</v>
      </c>
      <c r="Z84" s="39">
        <f>M84/[2]MOD2014!J81-1</f>
        <v>-1</v>
      </c>
      <c r="AA84" s="39">
        <f>N84/[2]MOD2014!K81-1</f>
        <v>-1</v>
      </c>
      <c r="AB84" s="39">
        <f>O84/[2]MOD2014!L81-1</f>
        <v>-1</v>
      </c>
      <c r="AC84" s="39">
        <f>P84/[2]MOD2014!M81-1</f>
        <v>-1</v>
      </c>
    </row>
    <row r="85" spans="1:29" s="49" customFormat="1" ht="28.5" customHeight="1" x14ac:dyDescent="0.2">
      <c r="A85" s="30">
        <v>76</v>
      </c>
      <c r="B85" s="31"/>
      <c r="C85" s="32">
        <f t="shared" si="2"/>
        <v>0</v>
      </c>
      <c r="D85" s="40" t="s">
        <v>189</v>
      </c>
      <c r="E85" s="52" t="s">
        <v>193</v>
      </c>
      <c r="F85" s="40" t="s">
        <v>194</v>
      </c>
      <c r="G85" s="24">
        <f>IF(B85&lt;&gt;0,'[2]INSIncome1-4_2014'!E168,0)</f>
        <v>0</v>
      </c>
      <c r="H85" s="35"/>
      <c r="I85" s="35"/>
      <c r="J85" s="35"/>
      <c r="K85" s="35"/>
      <c r="L85" s="35"/>
      <c r="M85" s="35"/>
      <c r="N85" s="35"/>
      <c r="O85" s="35"/>
      <c r="P85" s="35"/>
      <c r="Q85" s="48"/>
      <c r="R85" s="37">
        <f>IF(B85&lt;&gt;0,([2]MOD2014!E82*'[2]INSIncome1-4_2014'!D78+'[2]INSIncome1-4_2014'!F78*[2]MOD2014!F82+[2]MOD2014!G82*'[2]INSIncome1-4_2014'!H78+'[2]INSIncome1-4_2014'!J78*[2]MOD2014!H82+[2]MOD2014!I82*'[2]INSIncome1-4_2014'!L78+'[2]INSIncome1-4_2014'!N78*[2]MOD2014!J82+[2]MOD2014!K82*'[2]INSIncome1-4_2014'!P78+'[2]INSIncome1-4_2014'!R78*[2]MOD2014!L82+[2]MOD2014!M82*'[2]INSIncome1-4_2014'!T78)/G85,0)</f>
        <v>0</v>
      </c>
      <c r="S85" s="38">
        <f>IF(B85&lt;&gt;0,(H85*'[2]INSIncome1-4_2014'!D78+'[2]INSIncome1-4_2014'!F78*'[2]MOD2015-contrakt'!I85+'[2]MOD2015-contrakt'!J85*'[2]INSIncome1-4_2014'!H78+'[2]INSIncome1-4_2014'!J78*'[2]MOD2015-contrakt'!K85+'[2]MOD2015-contrakt'!L85*'[2]INSIncome1-4_2014'!L78+'[2]INSIncome1-4_2014'!N78*'[2]MOD2015-contrakt'!M85+'[2]MOD2015-contrakt'!N85*'[2]INSIncome1-4_2014'!P78+'[2]INSIncome1-4_2014'!R78*'[2]MOD2015-contrakt'!O85+'[2]MOD2015-contrakt'!P85*'[2]INSIncome1-4_2014'!T78)/G85,0)</f>
        <v>0</v>
      </c>
      <c r="T85" s="39">
        <f t="shared" si="3"/>
        <v>0</v>
      </c>
      <c r="U85" s="39">
        <f>H85/[2]MOD2014!E82-1</f>
        <v>-1</v>
      </c>
      <c r="V85" s="39">
        <f>I85/[2]MOD2014!F82-1</f>
        <v>-1</v>
      </c>
      <c r="W85" s="39">
        <f>J85/[2]MOD2014!G82-1</f>
        <v>-1</v>
      </c>
      <c r="X85" s="39">
        <f>K85/[2]MOD2014!H82-1</f>
        <v>-1</v>
      </c>
      <c r="Y85" s="39">
        <f>L85/[2]MOD2014!I82-1</f>
        <v>-1</v>
      </c>
      <c r="Z85" s="39">
        <f>M85/[2]MOD2014!J82-1</f>
        <v>-1</v>
      </c>
      <c r="AA85" s="39">
        <f>N85/[2]MOD2014!K82-1</f>
        <v>-1</v>
      </c>
      <c r="AB85" s="39">
        <f>O85/[2]MOD2014!L82-1</f>
        <v>-1</v>
      </c>
      <c r="AC85" s="39">
        <f>P85/[2]MOD2014!M82-1</f>
        <v>-1</v>
      </c>
    </row>
    <row r="86" spans="1:29" s="49" customFormat="1" ht="38.25" x14ac:dyDescent="0.2">
      <c r="A86" s="30">
        <v>77</v>
      </c>
      <c r="B86" s="30"/>
      <c r="C86" s="32">
        <f t="shared" si="2"/>
        <v>0</v>
      </c>
      <c r="D86" s="40" t="s">
        <v>195</v>
      </c>
      <c r="E86" s="41" t="s">
        <v>196</v>
      </c>
      <c r="F86" s="40" t="s">
        <v>197</v>
      </c>
      <c r="G86" s="24">
        <f>IF(B86&lt;&gt;0,'[2]INSIncome1-4_2014'!E169,0)</f>
        <v>0</v>
      </c>
      <c r="H86" s="35"/>
      <c r="I86" s="35"/>
      <c r="J86" s="35"/>
      <c r="K86" s="35"/>
      <c r="L86" s="35"/>
      <c r="M86" s="35"/>
      <c r="N86" s="35"/>
      <c r="O86" s="35"/>
      <c r="P86" s="35"/>
      <c r="Q86" s="48"/>
      <c r="R86" s="37">
        <f>IF(B86&lt;&gt;0,([2]MOD2014!E83*'[2]INSIncome1-4_2014'!D79+'[2]INSIncome1-4_2014'!F79*[2]MOD2014!F83+[2]MOD2014!G83*'[2]INSIncome1-4_2014'!H79+'[2]INSIncome1-4_2014'!J79*[2]MOD2014!H83+[2]MOD2014!I83*'[2]INSIncome1-4_2014'!L79+'[2]INSIncome1-4_2014'!N79*[2]MOD2014!J83+[2]MOD2014!K83*'[2]INSIncome1-4_2014'!P79+'[2]INSIncome1-4_2014'!R79*[2]MOD2014!L83+[2]MOD2014!M83*'[2]INSIncome1-4_2014'!T79)/G86,0)</f>
        <v>0</v>
      </c>
      <c r="S86" s="38">
        <f>IF(B86&lt;&gt;0,(H86*'[2]INSIncome1-4_2014'!D79+'[2]INSIncome1-4_2014'!F79*'[2]MOD2015-contrakt'!I86+'[2]MOD2015-contrakt'!J86*'[2]INSIncome1-4_2014'!H79+'[2]INSIncome1-4_2014'!J79*'[2]MOD2015-contrakt'!K86+'[2]MOD2015-contrakt'!L86*'[2]INSIncome1-4_2014'!L79+'[2]INSIncome1-4_2014'!N79*'[2]MOD2015-contrakt'!M86+'[2]MOD2015-contrakt'!N86*'[2]INSIncome1-4_2014'!P79+'[2]INSIncome1-4_2014'!R79*'[2]MOD2015-contrakt'!O86+'[2]MOD2015-contrakt'!P86*'[2]INSIncome1-4_2014'!T79)/G86,0)</f>
        <v>0</v>
      </c>
      <c r="T86" s="39">
        <f t="shared" si="3"/>
        <v>0</v>
      </c>
      <c r="U86" s="39">
        <f>H86/[2]MOD2014!E83-1</f>
        <v>-1</v>
      </c>
      <c r="V86" s="39">
        <f>I86/[2]MOD2014!F83-1</f>
        <v>-1</v>
      </c>
      <c r="W86" s="39">
        <f>J86/[2]MOD2014!G83-1</f>
        <v>-1</v>
      </c>
      <c r="X86" s="39">
        <f>K86/[2]MOD2014!H83-1</f>
        <v>-1</v>
      </c>
      <c r="Y86" s="39">
        <f>L86/[2]MOD2014!I83-1</f>
        <v>-1</v>
      </c>
      <c r="Z86" s="39">
        <f>M86/[2]MOD2014!J83-1</f>
        <v>-1</v>
      </c>
      <c r="AA86" s="39">
        <f>N86/[2]MOD2014!K83-1</f>
        <v>-1</v>
      </c>
      <c r="AB86" s="39">
        <f>O86/[2]MOD2014!L83-1</f>
        <v>-1</v>
      </c>
      <c r="AC86" s="39">
        <f>P86/[2]MOD2014!M83-1</f>
        <v>-1</v>
      </c>
    </row>
    <row r="87" spans="1:29" s="49" customFormat="1" ht="45" customHeight="1" x14ac:dyDescent="0.2">
      <c r="A87" s="30">
        <v>78</v>
      </c>
      <c r="B87" s="31"/>
      <c r="C87" s="32">
        <f t="shared" si="2"/>
        <v>0</v>
      </c>
      <c r="D87" s="40" t="s">
        <v>198</v>
      </c>
      <c r="E87" s="41" t="s">
        <v>199</v>
      </c>
      <c r="F87" s="40" t="s">
        <v>200</v>
      </c>
      <c r="G87" s="24">
        <f>IF(B87&lt;&gt;0,'[2]INSIncome1-4_2014'!E170,0)</f>
        <v>0</v>
      </c>
      <c r="H87" s="35"/>
      <c r="I87" s="35"/>
      <c r="J87" s="35"/>
      <c r="K87" s="35"/>
      <c r="L87" s="35"/>
      <c r="M87" s="35"/>
      <c r="N87" s="35"/>
      <c r="O87" s="35"/>
      <c r="P87" s="35"/>
      <c r="Q87" s="48"/>
      <c r="R87" s="37">
        <f>IF(B87&lt;&gt;0,([2]MOD2014!E84*'[2]INSIncome1-4_2014'!D80+'[2]INSIncome1-4_2014'!F80*[2]MOD2014!F84+[2]MOD2014!G84*'[2]INSIncome1-4_2014'!H80+'[2]INSIncome1-4_2014'!J80*[2]MOD2014!H84+[2]MOD2014!I84*'[2]INSIncome1-4_2014'!L80+'[2]INSIncome1-4_2014'!N80*[2]MOD2014!J84+[2]MOD2014!K84*'[2]INSIncome1-4_2014'!P80+'[2]INSIncome1-4_2014'!R80*[2]MOD2014!L84+[2]MOD2014!M84*'[2]INSIncome1-4_2014'!T80)/G87,0)</f>
        <v>0</v>
      </c>
      <c r="S87" s="38">
        <f>IF(B87&lt;&gt;0,(H87*'[2]INSIncome1-4_2014'!D80+'[2]INSIncome1-4_2014'!F80*'[2]MOD2015-contrakt'!I87+'[2]MOD2015-contrakt'!J87*'[2]INSIncome1-4_2014'!H80+'[2]INSIncome1-4_2014'!J80*'[2]MOD2015-contrakt'!K87+'[2]MOD2015-contrakt'!L87*'[2]INSIncome1-4_2014'!L80+'[2]INSIncome1-4_2014'!N80*'[2]MOD2015-contrakt'!M87+'[2]MOD2015-contrakt'!N87*'[2]INSIncome1-4_2014'!P80+'[2]INSIncome1-4_2014'!R80*'[2]MOD2015-contrakt'!O87+'[2]MOD2015-contrakt'!P87*'[2]INSIncome1-4_2014'!T80)/G87,0)</f>
        <v>0</v>
      </c>
      <c r="T87" s="39">
        <f t="shared" si="3"/>
        <v>0</v>
      </c>
      <c r="U87" s="39">
        <f>H87/[2]MOD2014!E84-1</f>
        <v>-1</v>
      </c>
      <c r="V87" s="39">
        <f>I87/[2]MOD2014!F84-1</f>
        <v>-1</v>
      </c>
      <c r="W87" s="39">
        <f>J87/[2]MOD2014!G84-1</f>
        <v>-1</v>
      </c>
      <c r="X87" s="39">
        <f>K87/[2]MOD2014!H84-1</f>
        <v>-1</v>
      </c>
      <c r="Y87" s="39">
        <f>L87/[2]MOD2014!I84-1</f>
        <v>-1</v>
      </c>
      <c r="Z87" s="39">
        <f>M87/[2]MOD2014!J84-1</f>
        <v>-1</v>
      </c>
      <c r="AA87" s="39">
        <f>N87/[2]MOD2014!K84-1</f>
        <v>-1</v>
      </c>
      <c r="AB87" s="39">
        <f>O87/[2]MOD2014!L84-1</f>
        <v>-1</v>
      </c>
      <c r="AC87" s="39">
        <f>P87/[2]MOD2014!M84-1</f>
        <v>-1</v>
      </c>
    </row>
    <row r="88" spans="1:29" s="49" customFormat="1" ht="38.25" x14ac:dyDescent="0.2">
      <c r="A88" s="30">
        <v>79</v>
      </c>
      <c r="B88" s="30"/>
      <c r="C88" s="32">
        <f t="shared" si="2"/>
        <v>0</v>
      </c>
      <c r="D88" s="40" t="s">
        <v>201</v>
      </c>
      <c r="E88" s="41" t="s">
        <v>202</v>
      </c>
      <c r="F88" s="40" t="s">
        <v>203</v>
      </c>
      <c r="G88" s="24">
        <f>IF(B88&lt;&gt;0,'[2]INSIncome1-4_2014'!E171,0)</f>
        <v>0</v>
      </c>
      <c r="H88" s="35"/>
      <c r="I88" s="35"/>
      <c r="J88" s="35"/>
      <c r="K88" s="35"/>
      <c r="L88" s="35"/>
      <c r="M88" s="35"/>
      <c r="N88" s="35"/>
      <c r="O88" s="35"/>
      <c r="P88" s="35"/>
      <c r="Q88" s="48"/>
      <c r="R88" s="37">
        <f>IF(B88&lt;&gt;0,([2]MOD2014!E85*'[2]INSIncome1-4_2014'!D81+'[2]INSIncome1-4_2014'!F81*[2]MOD2014!F85+[2]MOD2014!G85*'[2]INSIncome1-4_2014'!H81+'[2]INSIncome1-4_2014'!J81*[2]MOD2014!H85+[2]MOD2014!I85*'[2]INSIncome1-4_2014'!L81+'[2]INSIncome1-4_2014'!N81*[2]MOD2014!J85+[2]MOD2014!K85*'[2]INSIncome1-4_2014'!P81+'[2]INSIncome1-4_2014'!R81*[2]MOD2014!L85+[2]MOD2014!M85*'[2]INSIncome1-4_2014'!T81)/G88,0)</f>
        <v>0</v>
      </c>
      <c r="S88" s="38">
        <f>IF(B88&lt;&gt;0,(H88*'[2]INSIncome1-4_2014'!D81+'[2]INSIncome1-4_2014'!F81*'[2]MOD2015-contrakt'!I88+'[2]MOD2015-contrakt'!J88*'[2]INSIncome1-4_2014'!H81+'[2]INSIncome1-4_2014'!J81*'[2]MOD2015-contrakt'!K88+'[2]MOD2015-contrakt'!L88*'[2]INSIncome1-4_2014'!L81+'[2]INSIncome1-4_2014'!N81*'[2]MOD2015-contrakt'!M88+'[2]MOD2015-contrakt'!N88*'[2]INSIncome1-4_2014'!P81+'[2]INSIncome1-4_2014'!R81*'[2]MOD2015-contrakt'!O88+'[2]MOD2015-contrakt'!P88*'[2]INSIncome1-4_2014'!T81)/G88,0)</f>
        <v>0</v>
      </c>
      <c r="T88" s="39">
        <f t="shared" si="3"/>
        <v>0</v>
      </c>
      <c r="U88" s="39">
        <f>H88/[2]MOD2014!E85-1</f>
        <v>-1</v>
      </c>
      <c r="V88" s="39">
        <f>I88/[2]MOD2014!F85-1</f>
        <v>-1</v>
      </c>
      <c r="W88" s="39">
        <f>J88/[2]MOD2014!G85-1</f>
        <v>-1</v>
      </c>
      <c r="X88" s="39">
        <f>K88/[2]MOD2014!H85-1</f>
        <v>-1</v>
      </c>
      <c r="Y88" s="39">
        <f>L88/[2]MOD2014!I85-1</f>
        <v>-1</v>
      </c>
      <c r="Z88" s="39">
        <f>M88/[2]MOD2014!J85-1</f>
        <v>-1</v>
      </c>
      <c r="AA88" s="39">
        <f>N88/[2]MOD2014!K85-1</f>
        <v>-1</v>
      </c>
      <c r="AB88" s="39">
        <f>O88/[2]MOD2014!L85-1</f>
        <v>-1</v>
      </c>
      <c r="AC88" s="39">
        <f>P88/[2]MOD2014!M85-1</f>
        <v>-1</v>
      </c>
    </row>
    <row r="89" spans="1:29" s="49" customFormat="1" ht="16.5" customHeight="1" x14ac:dyDescent="0.2">
      <c r="A89" s="30">
        <v>80</v>
      </c>
      <c r="B89" s="30"/>
      <c r="C89" s="32">
        <f t="shared" si="2"/>
        <v>0</v>
      </c>
      <c r="D89" s="51" t="s">
        <v>195</v>
      </c>
      <c r="E89" s="51">
        <v>93.12</v>
      </c>
      <c r="F89" s="51" t="s">
        <v>204</v>
      </c>
      <c r="G89" s="24">
        <f>IF(B89&lt;&gt;0,'[2]INSIncome1-4_2014'!E172,0)</f>
        <v>0</v>
      </c>
      <c r="H89" s="35"/>
      <c r="I89" s="35"/>
      <c r="J89" s="53"/>
      <c r="K89" s="35"/>
      <c r="L89" s="35"/>
      <c r="M89" s="35"/>
      <c r="N89" s="35"/>
      <c r="O89" s="35"/>
      <c r="P89" s="35"/>
      <c r="Q89" s="48"/>
      <c r="R89" s="37">
        <f>IF(B89&lt;&gt;0,([2]MOD2014!E86*'[2]INSIncome1-4_2014'!D82+'[2]INSIncome1-4_2014'!F82*[2]MOD2014!F86+[2]MOD2014!G86*'[2]INSIncome1-4_2014'!H82+'[2]INSIncome1-4_2014'!J82*[2]MOD2014!H86+[2]MOD2014!I86*'[2]INSIncome1-4_2014'!L82+'[2]INSIncome1-4_2014'!N82*[2]MOD2014!J86+[2]MOD2014!K86*'[2]INSIncome1-4_2014'!P82+'[2]INSIncome1-4_2014'!R82*[2]MOD2014!L86+[2]MOD2014!M86*'[2]INSIncome1-4_2014'!T82)/G89,0)</f>
        <v>0</v>
      </c>
      <c r="S89" s="38">
        <f>IF(B89&lt;&gt;0,(H89*'[2]INSIncome1-4_2014'!D82+'[2]INSIncome1-4_2014'!F82*'[2]MOD2015-contrakt'!I89+'[2]MOD2015-contrakt'!J89*'[2]INSIncome1-4_2014'!H82+'[2]INSIncome1-4_2014'!J82*'[2]MOD2015-contrakt'!K89+'[2]MOD2015-contrakt'!L89*'[2]INSIncome1-4_2014'!L82+'[2]INSIncome1-4_2014'!N82*'[2]MOD2015-contrakt'!M89+'[2]MOD2015-contrakt'!N89*'[2]INSIncome1-4_2014'!P82+'[2]INSIncome1-4_2014'!R82*'[2]MOD2015-contrakt'!O89+'[2]MOD2015-contrakt'!P89*'[2]INSIncome1-4_2014'!T82)/G89,0)</f>
        <v>0</v>
      </c>
      <c r="T89" s="39">
        <f t="shared" si="3"/>
        <v>0</v>
      </c>
      <c r="U89" s="39" t="e">
        <f>H89/[2]MOD2014!E86-1</f>
        <v>#DIV/0!</v>
      </c>
      <c r="V89" s="39">
        <f>I89/[2]MOD2014!F86-1</f>
        <v>-1</v>
      </c>
      <c r="W89" s="39">
        <f>J89/[2]MOD2014!G86-1</f>
        <v>-1</v>
      </c>
      <c r="X89" s="39" t="e">
        <f>K89/[2]MOD2014!H86-1</f>
        <v>#DIV/0!</v>
      </c>
      <c r="Y89" s="39" t="e">
        <f>L89/[2]MOD2014!I86-1</f>
        <v>#DIV/0!</v>
      </c>
      <c r="Z89" s="39" t="e">
        <f>M89/[2]MOD2014!J86-1</f>
        <v>#DIV/0!</v>
      </c>
      <c r="AA89" s="39" t="e">
        <f>N89/[2]MOD2014!K86-1</f>
        <v>#DIV/0!</v>
      </c>
      <c r="AB89" s="39" t="e">
        <f>O89/[2]MOD2014!L86-1</f>
        <v>#DIV/0!</v>
      </c>
      <c r="AC89" s="39" t="e">
        <f>P89/[2]MOD2014!M86-1</f>
        <v>#DIV/0!</v>
      </c>
    </row>
    <row r="90" spans="1:29" s="78" customFormat="1" ht="13.5" customHeight="1" x14ac:dyDescent="0.2">
      <c r="A90" s="66">
        <v>81</v>
      </c>
      <c r="B90" s="67" t="s">
        <v>31</v>
      </c>
      <c r="C90" s="68">
        <f t="shared" si="2"/>
        <v>0</v>
      </c>
      <c r="D90" s="69"/>
      <c r="E90" s="69"/>
      <c r="F90" s="70" t="s">
        <v>205</v>
      </c>
      <c r="G90" s="71">
        <f>IF(B90&lt;&gt;0,'[2]INSIncome1-4_2014'!E173,0)</f>
        <v>6423</v>
      </c>
      <c r="H90" s="72">
        <v>640</v>
      </c>
      <c r="I90" s="72">
        <v>560</v>
      </c>
      <c r="J90" s="72">
        <v>500</v>
      </c>
      <c r="K90" s="72">
        <v>400</v>
      </c>
      <c r="L90" s="72">
        <v>380</v>
      </c>
      <c r="M90" s="72">
        <v>390</v>
      </c>
      <c r="N90" s="72">
        <v>400</v>
      </c>
      <c r="O90" s="72">
        <v>415</v>
      </c>
      <c r="P90" s="73">
        <v>340</v>
      </c>
      <c r="Q90" s="74"/>
      <c r="R90" s="75">
        <f>IF(B90&lt;&gt;0,([2]MOD2014!E87*'[2]INSIncome1-4_2014'!D83+'[2]INSIncome1-4_2014'!F83*[2]MOD2014!F87+[2]MOD2014!G87*'[2]INSIncome1-4_2014'!H83+'[2]INSIncome1-4_2014'!J83*[2]MOD2014!H87+[2]MOD2014!I87*'[2]INSIncome1-4_2014'!L83+'[2]INSIncome1-4_2014'!N83*[2]MOD2014!J87+[2]MOD2014!K87*'[2]INSIncome1-4_2014'!P83+'[2]INSIncome1-4_2014'!R83*[2]MOD2014!L87+[2]MOD2014!M87*'[2]INSIncome1-4_2014'!T83)/G90,0)</f>
        <v>430.95438268721779</v>
      </c>
      <c r="S90" s="76">
        <f>IF(B90&lt;&gt;0,(H90*'[2]INSIncome1-4_2014'!D83+'[2]INSIncome1-4_2014'!F83*'[2]MOD2015-contrakt'!I90+'[2]MOD2015-contrakt'!J90*'[2]INSIncome1-4_2014'!H83+'[2]INSIncome1-4_2014'!J83*'[2]MOD2015-contrakt'!K90+'[2]MOD2015-contrakt'!L90*'[2]INSIncome1-4_2014'!L83+'[2]INSIncome1-4_2014'!N83*'[2]MOD2015-contrakt'!M90+'[2]MOD2015-contrakt'!N90*'[2]INSIncome1-4_2014'!P83+'[2]INSIncome1-4_2014'!R83*'[2]MOD2015-contrakt'!O90+'[2]MOD2015-contrakt'!P90*'[2]INSIncome1-4_2014'!T83)/G90,0)</f>
        <v>430.95438268721779</v>
      </c>
      <c r="T90" s="77">
        <f t="shared" si="3"/>
        <v>0</v>
      </c>
      <c r="U90" s="77">
        <f>H90/[2]MOD2014!E87-1</f>
        <v>0</v>
      </c>
      <c r="V90" s="77">
        <f>I90/[2]MOD2014!F87-1</f>
        <v>0</v>
      </c>
      <c r="W90" s="77">
        <f>J90/[2]MOD2014!G87-1</f>
        <v>0</v>
      </c>
      <c r="X90" s="77">
        <f>K90/[2]MOD2014!H87-1</f>
        <v>0</v>
      </c>
      <c r="Y90" s="77">
        <f>L90/[2]MOD2014!I87-1</f>
        <v>0</v>
      </c>
      <c r="Z90" s="77">
        <f>M90/[2]MOD2014!J87-1</f>
        <v>0</v>
      </c>
      <c r="AA90" s="77">
        <f>N90/[2]MOD2014!K87-1</f>
        <v>0</v>
      </c>
      <c r="AB90" s="77">
        <f>O90/[2]MOD2014!L87-1</f>
        <v>0</v>
      </c>
      <c r="AC90" s="77">
        <f>P90/[2]MOD2014!M87-1</f>
        <v>0</v>
      </c>
    </row>
    <row r="91" spans="1:29" s="29" customFormat="1" ht="38.25" x14ac:dyDescent="0.2">
      <c r="A91" s="30">
        <v>82</v>
      </c>
      <c r="B91" s="31"/>
      <c r="C91" s="32">
        <f t="shared" si="2"/>
        <v>0</v>
      </c>
      <c r="D91" s="40" t="s">
        <v>189</v>
      </c>
      <c r="E91" s="41" t="s">
        <v>206</v>
      </c>
      <c r="F91" s="40" t="s">
        <v>207</v>
      </c>
      <c r="G91" s="24">
        <f>IF(B91&lt;&gt;0,'[2]INSIncome1-4_2014'!E174,0)</f>
        <v>0</v>
      </c>
      <c r="H91" s="35"/>
      <c r="I91" s="35"/>
      <c r="J91" s="35"/>
      <c r="K91" s="35"/>
      <c r="L91" s="35"/>
      <c r="M91" s="35"/>
      <c r="N91" s="35"/>
      <c r="O91" s="35"/>
      <c r="P91" s="35"/>
      <c r="Q91" s="36"/>
      <c r="R91" s="37">
        <f>IF(B91&lt;&gt;0,([2]MOD2014!E88*'[2]INSIncome1-4_2014'!D84+'[2]INSIncome1-4_2014'!F84*[2]MOD2014!F88+[2]MOD2014!G88*'[2]INSIncome1-4_2014'!H84+'[2]INSIncome1-4_2014'!J84*[2]MOD2014!H88+[2]MOD2014!I88*'[2]INSIncome1-4_2014'!L84+'[2]INSIncome1-4_2014'!N84*[2]MOD2014!J88+[2]MOD2014!K88*'[2]INSIncome1-4_2014'!P84+'[2]INSIncome1-4_2014'!R84*[2]MOD2014!L88+[2]MOD2014!M88*'[2]INSIncome1-4_2014'!T84)/G91,0)</f>
        <v>0</v>
      </c>
      <c r="S91" s="38">
        <f>IF(B91&lt;&gt;0,(H91*'[2]INSIncome1-4_2014'!D84+'[2]INSIncome1-4_2014'!F84*'[2]MOD2015-contrakt'!I91+'[2]MOD2015-contrakt'!J91*'[2]INSIncome1-4_2014'!H84+'[2]INSIncome1-4_2014'!J84*'[2]MOD2015-contrakt'!K91+'[2]MOD2015-contrakt'!L91*'[2]INSIncome1-4_2014'!L84+'[2]INSIncome1-4_2014'!N84*'[2]MOD2015-contrakt'!M91+'[2]MOD2015-contrakt'!N91*'[2]INSIncome1-4_2014'!P84+'[2]INSIncome1-4_2014'!R84*'[2]MOD2015-contrakt'!O91+'[2]MOD2015-contrakt'!P91*'[2]INSIncome1-4_2014'!T84)/G91,0)</f>
        <v>0</v>
      </c>
      <c r="T91" s="39">
        <f t="shared" si="3"/>
        <v>0</v>
      </c>
      <c r="U91" s="39">
        <f>H91/[2]MOD2014!E88-1</f>
        <v>-1</v>
      </c>
      <c r="V91" s="39">
        <f>I91/[2]MOD2014!F88-1</f>
        <v>-1</v>
      </c>
      <c r="W91" s="39">
        <f>J91/[2]MOD2014!G88-1</f>
        <v>-1</v>
      </c>
      <c r="X91" s="39" t="e">
        <f>K91/[2]MOD2014!H88-1</f>
        <v>#DIV/0!</v>
      </c>
      <c r="Y91" s="39" t="e">
        <f>L91/[2]MOD2014!I88-1</f>
        <v>#DIV/0!</v>
      </c>
      <c r="Z91" s="39" t="e">
        <f>M91/[2]MOD2014!J88-1</f>
        <v>#DIV/0!</v>
      </c>
      <c r="AA91" s="39" t="e">
        <f>N91/[2]MOD2014!K88-1</f>
        <v>#DIV/0!</v>
      </c>
      <c r="AB91" s="39" t="e">
        <f>O91/[2]MOD2014!L88-1</f>
        <v>#DIV/0!</v>
      </c>
      <c r="AC91" s="39" t="e">
        <f>P91/[2]MOD2014!M88-1</f>
        <v>#DIV/0!</v>
      </c>
    </row>
    <row r="92" spans="1:29" s="29" customFormat="1" ht="25.5" x14ac:dyDescent="0.2">
      <c r="A92" s="30">
        <v>83</v>
      </c>
      <c r="B92" s="31"/>
      <c r="C92" s="32">
        <f t="shared" si="2"/>
        <v>0</v>
      </c>
      <c r="D92" s="40" t="s">
        <v>189</v>
      </c>
      <c r="E92" s="40">
        <v>86.1</v>
      </c>
      <c r="F92" s="40" t="s">
        <v>208</v>
      </c>
      <c r="G92" s="24">
        <f>IF(B92&lt;&gt;0,'[2]INSIncome1-4_2014'!E175,0)</f>
        <v>0</v>
      </c>
      <c r="H92" s="35"/>
      <c r="I92" s="35"/>
      <c r="J92" s="35"/>
      <c r="K92" s="35"/>
      <c r="L92" s="35"/>
      <c r="M92" s="35"/>
      <c r="N92" s="35"/>
      <c r="O92" s="35"/>
      <c r="P92" s="35"/>
      <c r="R92" s="37">
        <f>IF(B92&lt;&gt;0,([2]MOD2014!E89*'[2]INSIncome1-4_2014'!D85+'[2]INSIncome1-4_2014'!F85*[2]MOD2014!F89+[2]MOD2014!G89*'[2]INSIncome1-4_2014'!H85+'[2]INSIncome1-4_2014'!J85*[2]MOD2014!H89+[2]MOD2014!I89*'[2]INSIncome1-4_2014'!L85+'[2]INSIncome1-4_2014'!N85*[2]MOD2014!J89+[2]MOD2014!K89*'[2]INSIncome1-4_2014'!P85+'[2]INSIncome1-4_2014'!R85*[2]MOD2014!L89+[2]MOD2014!M89*'[2]INSIncome1-4_2014'!T85)/G92,0)</f>
        <v>0</v>
      </c>
      <c r="S92" s="38">
        <f>IF(B92&lt;&gt;0,(H92*'[2]INSIncome1-4_2014'!D85+'[2]INSIncome1-4_2014'!F85*'[2]MOD2015-contrakt'!I92+'[2]MOD2015-contrakt'!J92*'[2]INSIncome1-4_2014'!H85+'[2]INSIncome1-4_2014'!J85*'[2]MOD2015-contrakt'!K92+'[2]MOD2015-contrakt'!L92*'[2]INSIncome1-4_2014'!L85+'[2]INSIncome1-4_2014'!N85*'[2]MOD2015-contrakt'!M92+'[2]MOD2015-contrakt'!N92*'[2]INSIncome1-4_2014'!P85+'[2]INSIncome1-4_2014'!R85*'[2]MOD2015-contrakt'!O92+'[2]MOD2015-contrakt'!P92*'[2]INSIncome1-4_2014'!T85)/G92,0)</f>
        <v>0</v>
      </c>
      <c r="T92" s="39">
        <f t="shared" si="3"/>
        <v>0</v>
      </c>
      <c r="U92" s="39">
        <f>H92/[2]MOD2014!E89-1</f>
        <v>-1</v>
      </c>
      <c r="V92" s="39" t="e">
        <f>I92/[2]MOD2014!F89-1</f>
        <v>#DIV/0!</v>
      </c>
      <c r="W92" s="39" t="e">
        <f>J92/[2]MOD2014!G89-1</f>
        <v>#DIV/0!</v>
      </c>
      <c r="X92" s="39" t="e">
        <f>K92/[2]MOD2014!H89-1</f>
        <v>#DIV/0!</v>
      </c>
      <c r="Y92" s="39" t="e">
        <f>L92/[2]MOD2014!I89-1</f>
        <v>#DIV/0!</v>
      </c>
      <c r="Z92" s="39" t="e">
        <f>M92/[2]MOD2014!J89-1</f>
        <v>#DIV/0!</v>
      </c>
      <c r="AA92" s="39" t="e">
        <f>N92/[2]MOD2014!K89-1</f>
        <v>#DIV/0!</v>
      </c>
      <c r="AB92" s="39" t="e">
        <f>O92/[2]MOD2014!L89-1</f>
        <v>#DIV/0!</v>
      </c>
      <c r="AC92" s="39" t="e">
        <f>P92/[2]MOD2014!M89-1</f>
        <v>#DIV/0!</v>
      </c>
    </row>
    <row r="93" spans="1:29" s="29" customFormat="1" ht="25.5" x14ac:dyDescent="0.2">
      <c r="A93" s="30">
        <v>84</v>
      </c>
      <c r="B93" s="31"/>
      <c r="C93" s="32">
        <f t="shared" si="2"/>
        <v>0</v>
      </c>
      <c r="D93" s="40" t="s">
        <v>189</v>
      </c>
      <c r="E93" s="40">
        <v>86.1</v>
      </c>
      <c r="F93" s="40" t="s">
        <v>209</v>
      </c>
      <c r="G93" s="24">
        <f>IF(B93&lt;&gt;0,'[2]INSIncome1-4_2014'!E176,0)</f>
        <v>0</v>
      </c>
      <c r="H93" s="35"/>
      <c r="I93" s="35"/>
      <c r="J93" s="35"/>
      <c r="K93" s="35"/>
      <c r="L93" s="35"/>
      <c r="M93" s="35"/>
      <c r="N93" s="35"/>
      <c r="O93" s="35"/>
      <c r="P93" s="35"/>
      <c r="R93" s="37">
        <f>IF(B93&lt;&gt;0,([2]MOD2014!E90*'[2]INSIncome1-4_2014'!D86+'[2]INSIncome1-4_2014'!F86*[2]MOD2014!F90+[2]MOD2014!G90*'[2]INSIncome1-4_2014'!H86+'[2]INSIncome1-4_2014'!J86*[2]MOD2014!H90+[2]MOD2014!I90*'[2]INSIncome1-4_2014'!L86+'[2]INSIncome1-4_2014'!N86*[2]MOD2014!J90+[2]MOD2014!K90*'[2]INSIncome1-4_2014'!P86+'[2]INSIncome1-4_2014'!R86*[2]MOD2014!L90+[2]MOD2014!M90*'[2]INSIncome1-4_2014'!T86)/G93,0)</f>
        <v>0</v>
      </c>
      <c r="S93" s="38">
        <f>IF(B93&lt;&gt;0,(H93*'[2]INSIncome1-4_2014'!D86+'[2]INSIncome1-4_2014'!F86*'[2]MOD2015-contrakt'!I93+'[2]MOD2015-contrakt'!J93*'[2]INSIncome1-4_2014'!H86+'[2]INSIncome1-4_2014'!J86*'[2]MOD2015-contrakt'!K93+'[2]MOD2015-contrakt'!L93*'[2]INSIncome1-4_2014'!L86+'[2]INSIncome1-4_2014'!N86*'[2]MOD2015-contrakt'!M93+'[2]MOD2015-contrakt'!N93*'[2]INSIncome1-4_2014'!P86+'[2]INSIncome1-4_2014'!R86*'[2]MOD2015-contrakt'!O93+'[2]MOD2015-contrakt'!P93*'[2]INSIncome1-4_2014'!T86)/G93,0)</f>
        <v>0</v>
      </c>
      <c r="T93" s="39">
        <f t="shared" si="3"/>
        <v>0</v>
      </c>
      <c r="U93" s="39">
        <f>H93/[2]MOD2014!E90-1</f>
        <v>-1</v>
      </c>
      <c r="V93" s="39">
        <f>I93/[2]MOD2014!F90-1</f>
        <v>-1</v>
      </c>
      <c r="W93" s="39">
        <f>J93/[2]MOD2014!G90-1</f>
        <v>-1</v>
      </c>
      <c r="X93" s="39" t="e">
        <f>K93/[2]MOD2014!H90-1</f>
        <v>#DIV/0!</v>
      </c>
      <c r="Y93" s="39" t="e">
        <f>L93/[2]MOD2014!I90-1</f>
        <v>#DIV/0!</v>
      </c>
      <c r="Z93" s="39" t="e">
        <f>M93/[2]MOD2014!J90-1</f>
        <v>#DIV/0!</v>
      </c>
      <c r="AA93" s="39" t="e">
        <f>N93/[2]MOD2014!K90-1</f>
        <v>#DIV/0!</v>
      </c>
      <c r="AB93" s="39" t="e">
        <f>O93/[2]MOD2014!L90-1</f>
        <v>#DIV/0!</v>
      </c>
      <c r="AC93" s="39" t="e">
        <f>P93/[2]MOD2014!M90-1</f>
        <v>#DIV/0!</v>
      </c>
    </row>
    <row r="94" spans="1:29" s="29" customFormat="1" ht="25.5" x14ac:dyDescent="0.2">
      <c r="A94" s="30">
        <v>85</v>
      </c>
      <c r="B94" s="30"/>
      <c r="C94" s="32">
        <f t="shared" si="2"/>
        <v>0</v>
      </c>
      <c r="D94" s="40" t="s">
        <v>210</v>
      </c>
      <c r="E94" s="41" t="s">
        <v>211</v>
      </c>
      <c r="F94" s="40" t="s">
        <v>212</v>
      </c>
      <c r="G94" s="24">
        <f>IF(B94&lt;&gt;0,'[2]INSIncome1-4_2014'!E177,0)</f>
        <v>0</v>
      </c>
      <c r="H94" s="35"/>
      <c r="I94" s="35"/>
      <c r="J94" s="35"/>
      <c r="K94" s="35"/>
      <c r="L94" s="35"/>
      <c r="M94" s="35"/>
      <c r="N94" s="35"/>
      <c r="O94" s="35"/>
      <c r="P94" s="35"/>
      <c r="R94" s="37">
        <f>IF(B94&lt;&gt;0,([2]MOD2014!E91*'[2]INSIncome1-4_2014'!D87+'[2]INSIncome1-4_2014'!F87*[2]MOD2014!F91+[2]MOD2014!G91*'[2]INSIncome1-4_2014'!H87+'[2]INSIncome1-4_2014'!J87*[2]MOD2014!H91+[2]MOD2014!I91*'[2]INSIncome1-4_2014'!L87+'[2]INSIncome1-4_2014'!N87*[2]MOD2014!J91+[2]MOD2014!K91*'[2]INSIncome1-4_2014'!P87+'[2]INSIncome1-4_2014'!R87*[2]MOD2014!L91+[2]MOD2014!M91*'[2]INSIncome1-4_2014'!T87)/G94,0)</f>
        <v>0</v>
      </c>
      <c r="S94" s="38">
        <f>IF(B94&lt;&gt;0,(H94*'[2]INSIncome1-4_2014'!D87+'[2]INSIncome1-4_2014'!F87*'[2]MOD2015-contrakt'!I94+'[2]MOD2015-contrakt'!J94*'[2]INSIncome1-4_2014'!H87+'[2]INSIncome1-4_2014'!J87*'[2]MOD2015-contrakt'!K94+'[2]MOD2015-contrakt'!L94*'[2]INSIncome1-4_2014'!L87+'[2]INSIncome1-4_2014'!N87*'[2]MOD2015-contrakt'!M94+'[2]MOD2015-contrakt'!N94*'[2]INSIncome1-4_2014'!P87+'[2]INSIncome1-4_2014'!R87*'[2]MOD2015-contrakt'!O94+'[2]MOD2015-contrakt'!P94*'[2]INSIncome1-4_2014'!T87)/G94,0)</f>
        <v>0</v>
      </c>
      <c r="T94" s="39">
        <f t="shared" si="3"/>
        <v>0</v>
      </c>
      <c r="U94" s="39" t="e">
        <f>H94/[2]MOD2014!E91-1</f>
        <v>#DIV/0!</v>
      </c>
      <c r="V94" s="39">
        <f>I94/[2]MOD2014!F91-1</f>
        <v>-1</v>
      </c>
      <c r="W94" s="39" t="e">
        <f>J94/[2]MOD2014!G91-1</f>
        <v>#DIV/0!</v>
      </c>
      <c r="X94" s="39" t="e">
        <f>K94/[2]MOD2014!H91-1</f>
        <v>#DIV/0!</v>
      </c>
      <c r="Y94" s="39" t="e">
        <f>L94/[2]MOD2014!I91-1</f>
        <v>#DIV/0!</v>
      </c>
      <c r="Z94" s="39" t="e">
        <f>M94/[2]MOD2014!J91-1</f>
        <v>#DIV/0!</v>
      </c>
      <c r="AA94" s="39" t="e">
        <f>N94/[2]MOD2014!K91-1</f>
        <v>#DIV/0!</v>
      </c>
      <c r="AB94" s="39" t="e">
        <f>O94/[2]MOD2014!L91-1</f>
        <v>#DIV/0!</v>
      </c>
      <c r="AC94" s="39" t="e">
        <f>P94/[2]MOD2014!M91-1</f>
        <v>#DIV/0!</v>
      </c>
    </row>
    <row r="95" spans="1:29" s="29" customFormat="1" x14ac:dyDescent="0.2">
      <c r="C95" s="25"/>
      <c r="G95" s="54">
        <f>SUM(G10:G94)</f>
        <v>987947</v>
      </c>
      <c r="H95" s="25"/>
      <c r="I95" s="25"/>
      <c r="J95" s="25"/>
      <c r="K95" s="25"/>
      <c r="L95" s="25"/>
      <c r="M95" s="25"/>
      <c r="N95" s="25"/>
      <c r="O95" s="25"/>
      <c r="P95" s="25"/>
      <c r="R95" s="38" t="e">
        <f>SUMPRODUCT(R11:R94,G10:G94)/G95</f>
        <v>#VALUE!</v>
      </c>
      <c r="S95" s="38" t="e">
        <f>SUMPRODUCT(S11:S94,G10:G94)/G95</f>
        <v>#VALUE!</v>
      </c>
      <c r="T95" s="39" t="e">
        <f>S95/R95-1</f>
        <v>#VALUE!</v>
      </c>
    </row>
    <row r="96" spans="1:29" s="29" customFormat="1" x14ac:dyDescent="0.2">
      <c r="B96" s="29" t="s">
        <v>213</v>
      </c>
      <c r="C96" s="25"/>
      <c r="G96" s="54"/>
      <c r="H96" s="25"/>
      <c r="I96" s="25"/>
      <c r="J96" s="25"/>
      <c r="K96" s="25"/>
      <c r="L96" s="25"/>
      <c r="M96" s="25"/>
      <c r="N96" s="25"/>
      <c r="O96" s="25"/>
      <c r="P96" s="25"/>
      <c r="R96" s="38"/>
      <c r="S96" s="38"/>
      <c r="T96" s="39"/>
    </row>
    <row r="97" spans="2:16" s="59" customFormat="1" x14ac:dyDescent="0.2">
      <c r="B97" s="59" t="s">
        <v>215</v>
      </c>
      <c r="C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2:16" s="59" customFormat="1" x14ac:dyDescent="0.2">
      <c r="C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2:16" s="59" customFormat="1" x14ac:dyDescent="0.2">
      <c r="B99" s="61"/>
      <c r="C99" s="61"/>
      <c r="D99" s="61"/>
      <c r="E99" s="61"/>
      <c r="F99" s="61"/>
      <c r="G99" s="61"/>
      <c r="H99" s="61"/>
      <c r="I99" s="61"/>
      <c r="J99" s="60"/>
      <c r="K99" s="60"/>
      <c r="L99" s="60"/>
      <c r="M99" s="60"/>
      <c r="N99" s="60"/>
      <c r="O99" s="60"/>
      <c r="P99" s="60"/>
    </row>
    <row r="100" spans="2:16" s="59" customFormat="1" x14ac:dyDescent="0.2">
      <c r="B100" s="61"/>
      <c r="C100" s="61"/>
      <c r="D100" s="61"/>
      <c r="E100" s="61"/>
      <c r="F100" s="61"/>
      <c r="G100" s="61"/>
      <c r="H100" s="61"/>
      <c r="I100" s="61"/>
      <c r="J100" s="60"/>
      <c r="K100" s="60"/>
      <c r="L100" s="60"/>
      <c r="M100" s="60"/>
      <c r="N100" s="60"/>
      <c r="O100" s="60"/>
      <c r="P100" s="60"/>
    </row>
    <row r="101" spans="2:16" s="59" customFormat="1" x14ac:dyDescent="0.2">
      <c r="B101" s="61"/>
      <c r="C101" s="61"/>
      <c r="D101" s="61"/>
      <c r="E101" s="61"/>
      <c r="F101" s="61"/>
      <c r="G101" s="61"/>
      <c r="H101" s="61"/>
      <c r="I101" s="61"/>
      <c r="J101" s="60"/>
      <c r="K101" s="60"/>
      <c r="L101" s="60"/>
      <c r="M101" s="60"/>
      <c r="N101" s="60"/>
      <c r="O101" s="60"/>
      <c r="P101" s="60"/>
    </row>
    <row r="102" spans="2:16" s="59" customFormat="1" hidden="1" x14ac:dyDescent="0.2">
      <c r="C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2:16" s="59" customFormat="1" x14ac:dyDescent="0.2">
      <c r="B103" s="62"/>
      <c r="C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2:16" s="59" customFormat="1" x14ac:dyDescent="0.2">
      <c r="C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2:16" s="59" customFormat="1" x14ac:dyDescent="0.2">
      <c r="C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2:16" s="59" customFormat="1" x14ac:dyDescent="0.2">
      <c r="G106" s="63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2:16" s="59" customFormat="1" x14ac:dyDescent="0.2"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2:16" s="59" customFormat="1" x14ac:dyDescent="0.2"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2:16" s="55" customFormat="1" x14ac:dyDescent="0.2">
      <c r="C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2:16" s="29" customFormat="1" x14ac:dyDescent="0.2">
      <c r="C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s="29" customFormat="1" x14ac:dyDescent="0.2">
      <c r="C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s="29" customFormat="1" x14ac:dyDescent="0.2">
      <c r="C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3:16" s="29" customFormat="1" x14ac:dyDescent="0.2">
      <c r="C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3:16" s="29" customFormat="1" x14ac:dyDescent="0.2">
      <c r="C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3:16" s="29" customFormat="1" x14ac:dyDescent="0.2">
      <c r="C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3:16" s="29" customFormat="1" x14ac:dyDescent="0.2">
      <c r="C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3:16" s="29" customFormat="1" x14ac:dyDescent="0.2">
      <c r="C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3:16" s="29" customFormat="1" x14ac:dyDescent="0.2">
      <c r="C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3:16" s="29" customFormat="1" x14ac:dyDescent="0.2">
      <c r="C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3:16" s="29" customFormat="1" x14ac:dyDescent="0.2">
      <c r="C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3:16" s="29" customFormat="1" x14ac:dyDescent="0.2">
      <c r="C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3:16" s="29" customFormat="1" x14ac:dyDescent="0.2">
      <c r="C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3:16" s="29" customFormat="1" x14ac:dyDescent="0.2">
      <c r="C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3:16" s="29" customFormat="1" x14ac:dyDescent="0.2">
      <c r="C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3:16" s="29" customFormat="1" x14ac:dyDescent="0.2">
      <c r="C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3:16" s="29" customFormat="1" x14ac:dyDescent="0.2">
      <c r="C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3:16" s="29" customFormat="1" x14ac:dyDescent="0.2">
      <c r="C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3:16" s="29" customFormat="1" x14ac:dyDescent="0.2">
      <c r="C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3:16" s="29" customFormat="1" x14ac:dyDescent="0.2">
      <c r="C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3:16" s="29" customFormat="1" x14ac:dyDescent="0.2">
      <c r="C130" s="25"/>
      <c r="G130" s="64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3:16" s="29" customFormat="1" x14ac:dyDescent="0.2">
      <c r="C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3:16" s="29" customFormat="1" x14ac:dyDescent="0.2">
      <c r="C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3:16" s="29" customFormat="1" x14ac:dyDescent="0.2">
      <c r="C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3:16" s="29" customFormat="1" x14ac:dyDescent="0.2">
      <c r="C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3:16" s="29" customFormat="1" x14ac:dyDescent="0.2">
      <c r="C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3:16" s="29" customFormat="1" x14ac:dyDescent="0.2">
      <c r="C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3:16" s="29" customFormat="1" x14ac:dyDescent="0.2">
      <c r="C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3:16" s="29" customFormat="1" x14ac:dyDescent="0.2">
      <c r="C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3:16" s="29" customFormat="1" x14ac:dyDescent="0.2">
      <c r="C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3:16" s="29" customFormat="1" x14ac:dyDescent="0.2">
      <c r="C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3:16" s="29" customFormat="1" x14ac:dyDescent="0.2">
      <c r="C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3:16" s="29" customFormat="1" x14ac:dyDescent="0.2">
      <c r="C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3:16" s="29" customFormat="1" x14ac:dyDescent="0.2">
      <c r="C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3:16" s="29" customFormat="1" x14ac:dyDescent="0.2">
      <c r="C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3:16" s="29" customFormat="1" x14ac:dyDescent="0.2">
      <c r="C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3:16" s="29" customFormat="1" x14ac:dyDescent="0.2">
      <c r="C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3:16" s="29" customFormat="1" x14ac:dyDescent="0.2">
      <c r="C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3:16" s="29" customFormat="1" x14ac:dyDescent="0.2">
      <c r="C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3:16" s="29" customFormat="1" x14ac:dyDescent="0.2">
      <c r="C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3:16" s="29" customFormat="1" x14ac:dyDescent="0.2">
      <c r="C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3:16" s="29" customFormat="1" x14ac:dyDescent="0.2">
      <c r="C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3:16" s="29" customFormat="1" x14ac:dyDescent="0.2">
      <c r="C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3:16" s="29" customFormat="1" x14ac:dyDescent="0.2">
      <c r="C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3:16" s="29" customFormat="1" x14ac:dyDescent="0.2">
      <c r="C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3:16" s="29" customFormat="1" x14ac:dyDescent="0.2">
      <c r="C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3:16" s="29" customFormat="1" x14ac:dyDescent="0.2">
      <c r="C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3:16" s="29" customFormat="1" x14ac:dyDescent="0.2">
      <c r="C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3:16" s="29" customFormat="1" x14ac:dyDescent="0.2">
      <c r="C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3:16" s="29" customFormat="1" x14ac:dyDescent="0.2">
      <c r="C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3:16" s="29" customFormat="1" x14ac:dyDescent="0.2">
      <c r="C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3:16" s="29" customFormat="1" x14ac:dyDescent="0.2">
      <c r="C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3:16" s="29" customFormat="1" x14ac:dyDescent="0.2">
      <c r="C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3:16" s="29" customFormat="1" x14ac:dyDescent="0.2">
      <c r="C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3:16" s="29" customFormat="1" x14ac:dyDescent="0.2">
      <c r="C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3:16" s="29" customFormat="1" x14ac:dyDescent="0.2">
      <c r="C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3:16" s="29" customFormat="1" x14ac:dyDescent="0.2">
      <c r="C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3:16" s="29" customFormat="1" x14ac:dyDescent="0.2">
      <c r="C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3:16" s="29" customFormat="1" x14ac:dyDescent="0.2">
      <c r="C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3:16" s="29" customFormat="1" x14ac:dyDescent="0.2">
      <c r="C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3:16" s="29" customFormat="1" x14ac:dyDescent="0.2">
      <c r="C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3:16" s="29" customFormat="1" x14ac:dyDescent="0.2">
      <c r="C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3:16" s="29" customFormat="1" x14ac:dyDescent="0.2">
      <c r="C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3:16" s="29" customFormat="1" x14ac:dyDescent="0.2">
      <c r="C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3:16" s="29" customFormat="1" x14ac:dyDescent="0.2">
      <c r="C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3:16" s="29" customFormat="1" x14ac:dyDescent="0.2">
      <c r="C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3:16" s="29" customFormat="1" x14ac:dyDescent="0.2">
      <c r="C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3:16" s="29" customFormat="1" x14ac:dyDescent="0.2">
      <c r="C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3:16" s="29" customFormat="1" x14ac:dyDescent="0.2">
      <c r="C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3:16" s="29" customFormat="1" x14ac:dyDescent="0.2">
      <c r="C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3:16" s="29" customFormat="1" x14ac:dyDescent="0.2">
      <c r="C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3:16" s="29" customFormat="1" x14ac:dyDescent="0.2">
      <c r="C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3:16" s="29" customFormat="1" x14ac:dyDescent="0.2">
      <c r="C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3:16" s="29" customFormat="1" x14ac:dyDescent="0.2">
      <c r="C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3:16" s="29" customFormat="1" x14ac:dyDescent="0.2">
      <c r="C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3:16" s="29" customFormat="1" x14ac:dyDescent="0.2">
      <c r="C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3:16" s="29" customFormat="1" x14ac:dyDescent="0.2">
      <c r="C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3:16" s="29" customFormat="1" x14ac:dyDescent="0.2">
      <c r="C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3:16" s="29" customFormat="1" x14ac:dyDescent="0.2">
      <c r="C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3:16" s="29" customFormat="1" x14ac:dyDescent="0.2">
      <c r="C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3:16" s="29" customFormat="1" x14ac:dyDescent="0.2">
      <c r="C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3:16" s="29" customFormat="1" x14ac:dyDescent="0.2">
      <c r="C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3:16" s="29" customFormat="1" x14ac:dyDescent="0.2">
      <c r="C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3:16" s="29" customFormat="1" x14ac:dyDescent="0.2">
      <c r="C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3:16" s="29" customFormat="1" x14ac:dyDescent="0.2">
      <c r="C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3:16" s="29" customFormat="1" x14ac:dyDescent="0.2">
      <c r="C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3:16" s="29" customFormat="1" x14ac:dyDescent="0.2">
      <c r="C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3:16" s="29" customFormat="1" x14ac:dyDescent="0.2">
      <c r="C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3:16" s="29" customFormat="1" x14ac:dyDescent="0.2">
      <c r="C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3:16" s="29" customFormat="1" x14ac:dyDescent="0.2">
      <c r="C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3:16" s="29" customFormat="1" x14ac:dyDescent="0.2">
      <c r="C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3:16" s="29" customFormat="1" x14ac:dyDescent="0.2">
      <c r="C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3:16" s="29" customFormat="1" x14ac:dyDescent="0.2">
      <c r="C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3:16" s="29" customFormat="1" x14ac:dyDescent="0.2">
      <c r="C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3:16" s="29" customFormat="1" x14ac:dyDescent="0.2">
      <c r="C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3:16" s="29" customFormat="1" x14ac:dyDescent="0.2">
      <c r="C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3:16" s="29" customFormat="1" x14ac:dyDescent="0.2">
      <c r="C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3:16" s="29" customFormat="1" x14ac:dyDescent="0.2">
      <c r="C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3:16" s="29" customFormat="1" x14ac:dyDescent="0.2">
      <c r="C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3:16" s="29" customFormat="1" x14ac:dyDescent="0.2">
      <c r="C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3:16" s="29" customFormat="1" x14ac:dyDescent="0.2">
      <c r="C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3:16" s="29" customFormat="1" x14ac:dyDescent="0.2">
      <c r="C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3:16" s="29" customFormat="1" x14ac:dyDescent="0.2">
      <c r="C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3:16" s="29" customFormat="1" x14ac:dyDescent="0.2">
      <c r="C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3:16" s="29" customFormat="1" x14ac:dyDescent="0.2">
      <c r="C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3:16" s="29" customFormat="1" x14ac:dyDescent="0.2">
      <c r="C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3:16" s="29" customFormat="1" x14ac:dyDescent="0.2">
      <c r="C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3:16" s="29" customFormat="1" x14ac:dyDescent="0.2">
      <c r="C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3:16" s="29" customFormat="1" x14ac:dyDescent="0.2">
      <c r="C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3:16" s="29" customFormat="1" x14ac:dyDescent="0.2">
      <c r="C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3:16" s="29" customFormat="1" x14ac:dyDescent="0.2">
      <c r="C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3:16" s="29" customFormat="1" x14ac:dyDescent="0.2">
      <c r="C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3:16" s="29" customFormat="1" x14ac:dyDescent="0.2">
      <c r="C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3:16" s="29" customFormat="1" x14ac:dyDescent="0.2">
      <c r="C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3:16" s="29" customFormat="1" x14ac:dyDescent="0.2">
      <c r="C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3:16" s="29" customFormat="1" x14ac:dyDescent="0.2">
      <c r="C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3:16" s="29" customFormat="1" x14ac:dyDescent="0.2">
      <c r="C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3:16" s="29" customFormat="1" x14ac:dyDescent="0.2">
      <c r="C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3:16" s="29" customFormat="1" x14ac:dyDescent="0.2">
      <c r="C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3:16" s="29" customFormat="1" x14ac:dyDescent="0.2">
      <c r="C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3:16" s="29" customFormat="1" x14ac:dyDescent="0.2">
      <c r="C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3:16" s="29" customFormat="1" x14ac:dyDescent="0.2">
      <c r="C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3:16" s="29" customFormat="1" x14ac:dyDescent="0.2">
      <c r="C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3:16" s="29" customFormat="1" x14ac:dyDescent="0.2">
      <c r="C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3:16" s="29" customFormat="1" x14ac:dyDescent="0.2">
      <c r="C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3:16" s="29" customFormat="1" x14ac:dyDescent="0.2">
      <c r="C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3:16" s="29" customFormat="1" x14ac:dyDescent="0.2">
      <c r="C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3:16" s="29" customFormat="1" x14ac:dyDescent="0.2">
      <c r="C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3:16" s="29" customFormat="1" x14ac:dyDescent="0.2">
      <c r="C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3:16" s="29" customFormat="1" x14ac:dyDescent="0.2">
      <c r="C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3:16" s="29" customFormat="1" x14ac:dyDescent="0.2">
      <c r="C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3:16" s="29" customFormat="1" x14ac:dyDescent="0.2">
      <c r="C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3:16" s="29" customFormat="1" x14ac:dyDescent="0.2">
      <c r="C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3:16" s="29" customFormat="1" x14ac:dyDescent="0.2">
      <c r="C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3:16" s="29" customFormat="1" x14ac:dyDescent="0.2">
      <c r="C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3:16" s="29" customFormat="1" x14ac:dyDescent="0.2">
      <c r="C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3:16" s="29" customFormat="1" x14ac:dyDescent="0.2">
      <c r="C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3:16" s="29" customFormat="1" x14ac:dyDescent="0.2">
      <c r="C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3:16" s="29" customFormat="1" x14ac:dyDescent="0.2">
      <c r="C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3:16" s="29" customFormat="1" x14ac:dyDescent="0.2">
      <c r="C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3:16" s="29" customFormat="1" x14ac:dyDescent="0.2">
      <c r="C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3:16" s="29" customFormat="1" x14ac:dyDescent="0.2">
      <c r="C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3:16" s="29" customFormat="1" x14ac:dyDescent="0.2">
      <c r="C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3:16" s="29" customFormat="1" x14ac:dyDescent="0.2">
      <c r="C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3:16" s="29" customFormat="1" x14ac:dyDescent="0.2">
      <c r="C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3:16" s="29" customFormat="1" x14ac:dyDescent="0.2">
      <c r="C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3:16" s="29" customFormat="1" x14ac:dyDescent="0.2">
      <c r="C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3:16" s="29" customFormat="1" x14ac:dyDescent="0.2">
      <c r="C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3:16" s="29" customFormat="1" x14ac:dyDescent="0.2">
      <c r="C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3:16" s="29" customFormat="1" x14ac:dyDescent="0.2">
      <c r="C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3:16" s="29" customFormat="1" x14ac:dyDescent="0.2">
      <c r="C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3:16" s="29" customFormat="1" x14ac:dyDescent="0.2">
      <c r="C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3:16" s="29" customFormat="1" x14ac:dyDescent="0.2">
      <c r="C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3:16" s="29" customFormat="1" x14ac:dyDescent="0.2">
      <c r="C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3:16" s="29" customFormat="1" x14ac:dyDescent="0.2">
      <c r="C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3:16" s="29" customFormat="1" x14ac:dyDescent="0.2">
      <c r="C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3:16" s="29" customFormat="1" x14ac:dyDescent="0.2">
      <c r="C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3:16" s="29" customFormat="1" x14ac:dyDescent="0.2">
      <c r="C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3:16" s="29" customFormat="1" x14ac:dyDescent="0.2">
      <c r="C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3:16" s="29" customFormat="1" x14ac:dyDescent="0.2">
      <c r="C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3:16" s="29" customFormat="1" x14ac:dyDescent="0.2">
      <c r="C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3:16" s="29" customFormat="1" x14ac:dyDescent="0.2">
      <c r="C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3:16" s="29" customFormat="1" x14ac:dyDescent="0.2">
      <c r="C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3:16" s="29" customFormat="1" x14ac:dyDescent="0.2">
      <c r="C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3:16" s="29" customFormat="1" x14ac:dyDescent="0.2">
      <c r="C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3:16" s="29" customFormat="1" x14ac:dyDescent="0.2">
      <c r="C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3:16" s="29" customFormat="1" x14ac:dyDescent="0.2">
      <c r="C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3:16" s="29" customFormat="1" x14ac:dyDescent="0.2">
      <c r="C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3:16" s="29" customFormat="1" x14ac:dyDescent="0.2">
      <c r="C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3:16" s="29" customFormat="1" x14ac:dyDescent="0.2">
      <c r="C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3:16" s="29" customFormat="1" x14ac:dyDescent="0.2">
      <c r="C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3:16" s="29" customFormat="1" x14ac:dyDescent="0.2">
      <c r="C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3:16" s="29" customFormat="1" x14ac:dyDescent="0.2">
      <c r="C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3:16" s="29" customFormat="1" x14ac:dyDescent="0.2">
      <c r="C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3:16" s="29" customFormat="1" x14ac:dyDescent="0.2">
      <c r="C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3:16" s="29" customFormat="1" x14ac:dyDescent="0.2">
      <c r="C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3:16" s="29" customFormat="1" x14ac:dyDescent="0.2">
      <c r="C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3:16" s="29" customFormat="1" x14ac:dyDescent="0.2">
      <c r="C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3:16" s="29" customFormat="1" x14ac:dyDescent="0.2">
      <c r="C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3:16" s="29" customFormat="1" x14ac:dyDescent="0.2">
      <c r="C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3:16" s="29" customFormat="1" x14ac:dyDescent="0.2">
      <c r="C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3:16" s="29" customFormat="1" x14ac:dyDescent="0.2">
      <c r="C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3:16" s="29" customFormat="1" x14ac:dyDescent="0.2">
      <c r="C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3:16" s="29" customFormat="1" x14ac:dyDescent="0.2">
      <c r="C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3:16" s="29" customFormat="1" x14ac:dyDescent="0.2">
      <c r="C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3:16" s="29" customFormat="1" x14ac:dyDescent="0.2">
      <c r="C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3:16" s="29" customFormat="1" x14ac:dyDescent="0.2">
      <c r="C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3:16" s="29" customFormat="1" x14ac:dyDescent="0.2">
      <c r="C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3:16" s="29" customFormat="1" x14ac:dyDescent="0.2">
      <c r="C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3:16" s="29" customFormat="1" x14ac:dyDescent="0.2">
      <c r="C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3:16" s="29" customFormat="1" x14ac:dyDescent="0.2">
      <c r="C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3:16" s="29" customFormat="1" x14ac:dyDescent="0.2">
      <c r="C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3:16" s="29" customFormat="1" x14ac:dyDescent="0.2">
      <c r="C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3:16" s="29" customFormat="1" x14ac:dyDescent="0.2">
      <c r="C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3:16" s="29" customFormat="1" x14ac:dyDescent="0.2">
      <c r="C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3:16" s="29" customFormat="1" x14ac:dyDescent="0.2">
      <c r="C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3:16" s="29" customFormat="1" x14ac:dyDescent="0.2">
      <c r="C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3:16" s="29" customFormat="1" x14ac:dyDescent="0.2">
      <c r="C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3:16" s="29" customFormat="1" x14ac:dyDescent="0.2">
      <c r="C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3:16" s="29" customFormat="1" x14ac:dyDescent="0.2">
      <c r="C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3:16" s="29" customFormat="1" x14ac:dyDescent="0.2">
      <c r="C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3:16" s="29" customFormat="1" x14ac:dyDescent="0.2">
      <c r="C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3:16" s="29" customFormat="1" x14ac:dyDescent="0.2">
      <c r="C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3:16" s="29" customFormat="1" x14ac:dyDescent="0.2">
      <c r="C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3:16" s="29" customFormat="1" x14ac:dyDescent="0.2">
      <c r="C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3:16" s="29" customFormat="1" x14ac:dyDescent="0.2">
      <c r="C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3:16" s="29" customFormat="1" x14ac:dyDescent="0.2">
      <c r="C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3:16" s="29" customFormat="1" x14ac:dyDescent="0.2">
      <c r="C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3:16" s="29" customFormat="1" x14ac:dyDescent="0.2">
      <c r="C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3:16" s="29" customFormat="1" x14ac:dyDescent="0.2">
      <c r="C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3:16" s="29" customFormat="1" x14ac:dyDescent="0.2">
      <c r="C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3:16" s="29" customFormat="1" x14ac:dyDescent="0.2">
      <c r="C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3:16" s="29" customFormat="1" x14ac:dyDescent="0.2">
      <c r="C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3:16" s="29" customFormat="1" x14ac:dyDescent="0.2">
      <c r="C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3:16" s="29" customFormat="1" x14ac:dyDescent="0.2">
      <c r="C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3:16" s="29" customFormat="1" x14ac:dyDescent="0.2">
      <c r="C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3:16" s="29" customFormat="1" x14ac:dyDescent="0.2">
      <c r="C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3:16" s="29" customFormat="1" x14ac:dyDescent="0.2">
      <c r="C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3:16" s="29" customFormat="1" x14ac:dyDescent="0.2">
      <c r="C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3:16" s="29" customFormat="1" x14ac:dyDescent="0.2">
      <c r="C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3:16" s="29" customFormat="1" x14ac:dyDescent="0.2">
      <c r="C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3:16" s="29" customFormat="1" x14ac:dyDescent="0.2">
      <c r="C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3:16" s="29" customFormat="1" x14ac:dyDescent="0.2">
      <c r="C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3:16" s="29" customFormat="1" x14ac:dyDescent="0.2">
      <c r="C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3:16" s="29" customFormat="1" x14ac:dyDescent="0.2">
      <c r="C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3:16" s="29" customFormat="1" x14ac:dyDescent="0.2">
      <c r="C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3:16" s="29" customFormat="1" x14ac:dyDescent="0.2">
      <c r="C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3:16" s="29" customFormat="1" x14ac:dyDescent="0.2">
      <c r="C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3:16" s="29" customFormat="1" x14ac:dyDescent="0.2">
      <c r="C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3:16" s="29" customFormat="1" x14ac:dyDescent="0.2">
      <c r="C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3:16" s="29" customFormat="1" x14ac:dyDescent="0.2">
      <c r="C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3:16" s="29" customFormat="1" x14ac:dyDescent="0.2">
      <c r="C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3:16" s="29" customFormat="1" x14ac:dyDescent="0.2">
      <c r="C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3:16" s="29" customFormat="1" x14ac:dyDescent="0.2">
      <c r="C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3:16" s="29" customFormat="1" x14ac:dyDescent="0.2">
      <c r="C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3:16" s="29" customFormat="1" x14ac:dyDescent="0.2">
      <c r="C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3:16" s="29" customFormat="1" x14ac:dyDescent="0.2">
      <c r="C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3:16" s="29" customFormat="1" x14ac:dyDescent="0.2">
      <c r="C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3:16" s="29" customFormat="1" x14ac:dyDescent="0.2">
      <c r="C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3:16" s="29" customFormat="1" x14ac:dyDescent="0.2">
      <c r="C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3:16" s="29" customFormat="1" x14ac:dyDescent="0.2">
      <c r="C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3:16" s="29" customFormat="1" x14ac:dyDescent="0.2">
      <c r="C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3:16" s="29" customFormat="1" x14ac:dyDescent="0.2">
      <c r="C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3:16" s="29" customFormat="1" x14ac:dyDescent="0.2">
      <c r="C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3:16" s="29" customFormat="1" x14ac:dyDescent="0.2">
      <c r="C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3:16" s="29" customFormat="1" x14ac:dyDescent="0.2">
      <c r="C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3:16" s="29" customFormat="1" x14ac:dyDescent="0.2">
      <c r="C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3:16" s="29" customFormat="1" x14ac:dyDescent="0.2">
      <c r="C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3:16" s="29" customFormat="1" x14ac:dyDescent="0.2">
      <c r="C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3:16" s="29" customFormat="1" x14ac:dyDescent="0.2">
      <c r="C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3:16" s="29" customFormat="1" x14ac:dyDescent="0.2">
      <c r="C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3:16" s="29" customFormat="1" x14ac:dyDescent="0.2">
      <c r="C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3:16" s="29" customFormat="1" x14ac:dyDescent="0.2">
      <c r="C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3:16" s="29" customFormat="1" x14ac:dyDescent="0.2">
      <c r="C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3:16" s="29" customFormat="1" x14ac:dyDescent="0.2">
      <c r="C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3:16" s="29" customFormat="1" x14ac:dyDescent="0.2">
      <c r="C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3:16" s="29" customFormat="1" x14ac:dyDescent="0.2">
      <c r="C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3:16" s="29" customFormat="1" x14ac:dyDescent="0.2">
      <c r="C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3:16" s="29" customFormat="1" x14ac:dyDescent="0.2">
      <c r="C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3:16" s="29" customFormat="1" x14ac:dyDescent="0.2">
      <c r="C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3:16" s="29" customFormat="1" x14ac:dyDescent="0.2">
      <c r="C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3:16" s="29" customFormat="1" x14ac:dyDescent="0.2">
      <c r="C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3:16" s="29" customFormat="1" x14ac:dyDescent="0.2">
      <c r="C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3:16" s="29" customFormat="1" x14ac:dyDescent="0.2">
      <c r="C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3:16" s="29" customFormat="1" x14ac:dyDescent="0.2">
      <c r="C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3:16" s="29" customFormat="1" x14ac:dyDescent="0.2">
      <c r="C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3:16" s="29" customFormat="1" x14ac:dyDescent="0.2">
      <c r="C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3:16" s="29" customFormat="1" x14ac:dyDescent="0.2">
      <c r="C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3:16" s="29" customFormat="1" x14ac:dyDescent="0.2">
      <c r="C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3:16" s="29" customFormat="1" x14ac:dyDescent="0.2">
      <c r="C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3:16" s="29" customFormat="1" x14ac:dyDescent="0.2">
      <c r="C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3:16" s="29" customFormat="1" x14ac:dyDescent="0.2">
      <c r="C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spans="3:16" s="29" customFormat="1" x14ac:dyDescent="0.2">
      <c r="C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</row>
    <row r="383" spans="3:16" s="29" customFormat="1" x14ac:dyDescent="0.2">
      <c r="C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</row>
    <row r="384" spans="3:16" s="29" customFormat="1" x14ac:dyDescent="0.2">
      <c r="C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</row>
    <row r="385" spans="3:16" s="29" customFormat="1" x14ac:dyDescent="0.2">
      <c r="C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3:16" s="29" customFormat="1" x14ac:dyDescent="0.2">
      <c r="C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3:16" s="29" customFormat="1" x14ac:dyDescent="0.2">
      <c r="C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3:16" s="29" customFormat="1" x14ac:dyDescent="0.2">
      <c r="C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3:16" s="29" customFormat="1" x14ac:dyDescent="0.2">
      <c r="C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3:16" s="29" customFormat="1" x14ac:dyDescent="0.2">
      <c r="C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3:16" s="29" customFormat="1" x14ac:dyDescent="0.2">
      <c r="C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3:16" s="29" customFormat="1" x14ac:dyDescent="0.2">
      <c r="C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</row>
    <row r="393" spans="3:16" s="29" customFormat="1" x14ac:dyDescent="0.2">
      <c r="C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3:16" s="29" customFormat="1" x14ac:dyDescent="0.2">
      <c r="C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</row>
    <row r="395" spans="3:16" s="29" customFormat="1" x14ac:dyDescent="0.2">
      <c r="C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</row>
    <row r="396" spans="3:16" s="29" customFormat="1" x14ac:dyDescent="0.2">
      <c r="C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3:16" s="29" customFormat="1" x14ac:dyDescent="0.2">
      <c r="C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3:16" s="29" customFormat="1" x14ac:dyDescent="0.2">
      <c r="C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3:16" s="29" customFormat="1" x14ac:dyDescent="0.2">
      <c r="C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3:16" s="29" customFormat="1" x14ac:dyDescent="0.2">
      <c r="C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</row>
    <row r="401" spans="3:16" s="29" customFormat="1" x14ac:dyDescent="0.2">
      <c r="C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</row>
    <row r="402" spans="3:16" s="29" customFormat="1" x14ac:dyDescent="0.2">
      <c r="C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</row>
    <row r="403" spans="3:16" s="29" customFormat="1" x14ac:dyDescent="0.2">
      <c r="C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</row>
    <row r="404" spans="3:16" s="29" customFormat="1" x14ac:dyDescent="0.2">
      <c r="C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</row>
    <row r="405" spans="3:16" s="29" customFormat="1" x14ac:dyDescent="0.2">
      <c r="C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3:16" s="29" customFormat="1" x14ac:dyDescent="0.2">
      <c r="C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</row>
    <row r="407" spans="3:16" s="29" customFormat="1" x14ac:dyDescent="0.2">
      <c r="C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</row>
    <row r="408" spans="3:16" s="29" customFormat="1" x14ac:dyDescent="0.2">
      <c r="C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</row>
    <row r="409" spans="3:16" s="29" customFormat="1" x14ac:dyDescent="0.2">
      <c r="C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3:16" s="29" customFormat="1" x14ac:dyDescent="0.2">
      <c r="C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3:16" s="29" customFormat="1" x14ac:dyDescent="0.2">
      <c r="C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3:16" s="29" customFormat="1" x14ac:dyDescent="0.2">
      <c r="C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3:16" s="29" customFormat="1" x14ac:dyDescent="0.2">
      <c r="C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3:16" s="29" customFormat="1" x14ac:dyDescent="0.2">
      <c r="C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3:16" s="29" customFormat="1" x14ac:dyDescent="0.2">
      <c r="C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3:16" s="29" customFormat="1" x14ac:dyDescent="0.2">
      <c r="C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</row>
    <row r="417" spans="3:16" s="29" customFormat="1" x14ac:dyDescent="0.2">
      <c r="C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</row>
    <row r="418" spans="3:16" s="29" customFormat="1" x14ac:dyDescent="0.2">
      <c r="C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3:16" s="29" customFormat="1" x14ac:dyDescent="0.2">
      <c r="C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</row>
    <row r="420" spans="3:16" s="29" customFormat="1" x14ac:dyDescent="0.2">
      <c r="C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</row>
    <row r="421" spans="3:16" s="29" customFormat="1" x14ac:dyDescent="0.2">
      <c r="C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</row>
    <row r="422" spans="3:16" s="29" customFormat="1" x14ac:dyDescent="0.2">
      <c r="C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</row>
    <row r="423" spans="3:16" s="29" customFormat="1" x14ac:dyDescent="0.2">
      <c r="C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</row>
    <row r="424" spans="3:16" s="29" customFormat="1" x14ac:dyDescent="0.2">
      <c r="C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</row>
    <row r="425" spans="3:16" s="29" customFormat="1" x14ac:dyDescent="0.2">
      <c r="C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</row>
    <row r="426" spans="3:16" s="29" customFormat="1" x14ac:dyDescent="0.2">
      <c r="C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</row>
    <row r="427" spans="3:16" s="29" customFormat="1" x14ac:dyDescent="0.2">
      <c r="C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</row>
    <row r="428" spans="3:16" s="29" customFormat="1" x14ac:dyDescent="0.2">
      <c r="C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</row>
    <row r="429" spans="3:16" s="29" customFormat="1" x14ac:dyDescent="0.2">
      <c r="C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3:16" s="29" customFormat="1" x14ac:dyDescent="0.2">
      <c r="C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</row>
    <row r="431" spans="3:16" s="29" customFormat="1" x14ac:dyDescent="0.2">
      <c r="C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</row>
    <row r="432" spans="3:16" s="29" customFormat="1" x14ac:dyDescent="0.2">
      <c r="C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3:16" s="29" customFormat="1" x14ac:dyDescent="0.2">
      <c r="C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3:16" s="29" customFormat="1" x14ac:dyDescent="0.2">
      <c r="C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</row>
    <row r="435" spans="3:16" s="29" customFormat="1" x14ac:dyDescent="0.2">
      <c r="C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3:16" s="29" customFormat="1" x14ac:dyDescent="0.2">
      <c r="C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3:16" s="29" customFormat="1" x14ac:dyDescent="0.2">
      <c r="C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3:16" s="29" customFormat="1" x14ac:dyDescent="0.2">
      <c r="C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3:16" s="29" customFormat="1" x14ac:dyDescent="0.2">
      <c r="C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</row>
    <row r="440" spans="3:16" s="29" customFormat="1" x14ac:dyDescent="0.2">
      <c r="C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</row>
    <row r="441" spans="3:16" s="29" customFormat="1" x14ac:dyDescent="0.2">
      <c r="C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3:16" s="29" customFormat="1" x14ac:dyDescent="0.2">
      <c r="C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</row>
    <row r="443" spans="3:16" s="29" customFormat="1" x14ac:dyDescent="0.2">
      <c r="C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</row>
    <row r="444" spans="3:16" s="29" customFormat="1" x14ac:dyDescent="0.2">
      <c r="C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</row>
    <row r="445" spans="3:16" s="29" customFormat="1" x14ac:dyDescent="0.2">
      <c r="C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</row>
    <row r="446" spans="3:16" s="29" customFormat="1" x14ac:dyDescent="0.2">
      <c r="C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</row>
    <row r="447" spans="3:16" s="29" customFormat="1" x14ac:dyDescent="0.2">
      <c r="C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</row>
    <row r="448" spans="3:16" s="29" customFormat="1" x14ac:dyDescent="0.2">
      <c r="C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</row>
    <row r="449" spans="3:16" s="29" customFormat="1" x14ac:dyDescent="0.2">
      <c r="C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</row>
    <row r="450" spans="3:16" s="29" customFormat="1" x14ac:dyDescent="0.2">
      <c r="C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</row>
    <row r="451" spans="3:16" s="29" customFormat="1" x14ac:dyDescent="0.2">
      <c r="C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</row>
    <row r="452" spans="3:16" s="29" customFormat="1" x14ac:dyDescent="0.2">
      <c r="C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</row>
    <row r="453" spans="3:16" s="29" customFormat="1" x14ac:dyDescent="0.2">
      <c r="C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</row>
    <row r="454" spans="3:16" s="29" customFormat="1" x14ac:dyDescent="0.2">
      <c r="C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</row>
    <row r="455" spans="3:16" s="29" customFormat="1" x14ac:dyDescent="0.2">
      <c r="C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</row>
    <row r="456" spans="3:16" s="29" customFormat="1" x14ac:dyDescent="0.2">
      <c r="C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</row>
    <row r="457" spans="3:16" s="29" customFormat="1" x14ac:dyDescent="0.2">
      <c r="C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</row>
    <row r="458" spans="3:16" s="29" customFormat="1" x14ac:dyDescent="0.2">
      <c r="C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</row>
    <row r="459" spans="3:16" s="29" customFormat="1" x14ac:dyDescent="0.2">
      <c r="C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</row>
    <row r="460" spans="3:16" s="29" customFormat="1" x14ac:dyDescent="0.2">
      <c r="C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</row>
    <row r="461" spans="3:16" s="29" customFormat="1" x14ac:dyDescent="0.2">
      <c r="C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</row>
    <row r="462" spans="3:16" s="29" customFormat="1" x14ac:dyDescent="0.2">
      <c r="C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</row>
    <row r="463" spans="3:16" s="29" customFormat="1" x14ac:dyDescent="0.2">
      <c r="C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</row>
    <row r="464" spans="3:16" s="29" customFormat="1" x14ac:dyDescent="0.2">
      <c r="C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</row>
    <row r="465" spans="3:16" s="29" customFormat="1" x14ac:dyDescent="0.2">
      <c r="C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</row>
    <row r="466" spans="3:16" s="29" customFormat="1" x14ac:dyDescent="0.2">
      <c r="C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</row>
    <row r="467" spans="3:16" s="29" customFormat="1" x14ac:dyDescent="0.2">
      <c r="C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</row>
    <row r="468" spans="3:16" s="29" customFormat="1" x14ac:dyDescent="0.2">
      <c r="C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</row>
    <row r="469" spans="3:16" s="29" customFormat="1" x14ac:dyDescent="0.2">
      <c r="C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</row>
    <row r="470" spans="3:16" s="29" customFormat="1" x14ac:dyDescent="0.2">
      <c r="C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</row>
    <row r="471" spans="3:16" s="29" customFormat="1" x14ac:dyDescent="0.2">
      <c r="C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</row>
    <row r="472" spans="3:16" s="29" customFormat="1" x14ac:dyDescent="0.2">
      <c r="C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</row>
    <row r="473" spans="3:16" s="29" customFormat="1" x14ac:dyDescent="0.2">
      <c r="C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</row>
    <row r="474" spans="3:16" s="29" customFormat="1" x14ac:dyDescent="0.2">
      <c r="C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</row>
    <row r="475" spans="3:16" s="29" customFormat="1" x14ac:dyDescent="0.2">
      <c r="C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</row>
    <row r="476" spans="3:16" s="29" customFormat="1" x14ac:dyDescent="0.2">
      <c r="C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</row>
    <row r="477" spans="3:16" s="29" customFormat="1" x14ac:dyDescent="0.2">
      <c r="C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</row>
    <row r="478" spans="3:16" s="29" customFormat="1" x14ac:dyDescent="0.2">
      <c r="C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</row>
    <row r="479" spans="3:16" s="29" customFormat="1" x14ac:dyDescent="0.2">
      <c r="C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</row>
    <row r="480" spans="3:16" s="29" customFormat="1" x14ac:dyDescent="0.2">
      <c r="C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</row>
    <row r="481" spans="3:16" s="29" customFormat="1" x14ac:dyDescent="0.2">
      <c r="C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</row>
    <row r="482" spans="3:16" s="29" customFormat="1" x14ac:dyDescent="0.2">
      <c r="C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</row>
    <row r="483" spans="3:16" s="29" customFormat="1" x14ac:dyDescent="0.2">
      <c r="C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</row>
    <row r="484" spans="3:16" s="29" customFormat="1" x14ac:dyDescent="0.2">
      <c r="C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</row>
    <row r="485" spans="3:16" s="29" customFormat="1" x14ac:dyDescent="0.2">
      <c r="C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</row>
    <row r="486" spans="3:16" s="29" customFormat="1" x14ac:dyDescent="0.2">
      <c r="C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</row>
    <row r="487" spans="3:16" s="29" customFormat="1" x14ac:dyDescent="0.2">
      <c r="C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</row>
    <row r="488" spans="3:16" s="29" customFormat="1" x14ac:dyDescent="0.2">
      <c r="C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</row>
    <row r="489" spans="3:16" s="29" customFormat="1" x14ac:dyDescent="0.2">
      <c r="C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</row>
    <row r="490" spans="3:16" s="29" customFormat="1" x14ac:dyDescent="0.2">
      <c r="C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</row>
    <row r="491" spans="3:16" s="29" customFormat="1" x14ac:dyDescent="0.2">
      <c r="C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</row>
    <row r="492" spans="3:16" s="29" customFormat="1" x14ac:dyDescent="0.2">
      <c r="C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</row>
    <row r="493" spans="3:16" s="29" customFormat="1" x14ac:dyDescent="0.2">
      <c r="C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</row>
    <row r="494" spans="3:16" s="29" customFormat="1" x14ac:dyDescent="0.2">
      <c r="C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</row>
    <row r="495" spans="3:16" s="29" customFormat="1" x14ac:dyDescent="0.2">
      <c r="C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</row>
    <row r="496" spans="3:16" s="29" customFormat="1" x14ac:dyDescent="0.2">
      <c r="C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</row>
    <row r="497" spans="3:16" s="29" customFormat="1" x14ac:dyDescent="0.2">
      <c r="C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</row>
    <row r="498" spans="3:16" s="29" customFormat="1" x14ac:dyDescent="0.2">
      <c r="C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</row>
    <row r="499" spans="3:16" s="29" customFormat="1" x14ac:dyDescent="0.2">
      <c r="C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</row>
    <row r="500" spans="3:16" s="29" customFormat="1" x14ac:dyDescent="0.2">
      <c r="C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</row>
    <row r="501" spans="3:16" s="29" customFormat="1" x14ac:dyDescent="0.2">
      <c r="C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</row>
    <row r="502" spans="3:16" s="29" customFormat="1" x14ac:dyDescent="0.2">
      <c r="C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</row>
    <row r="503" spans="3:16" s="29" customFormat="1" x14ac:dyDescent="0.2">
      <c r="C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</row>
    <row r="504" spans="3:16" s="29" customFormat="1" x14ac:dyDescent="0.2">
      <c r="C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</row>
    <row r="505" spans="3:16" s="29" customFormat="1" x14ac:dyDescent="0.2">
      <c r="C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</row>
    <row r="506" spans="3:16" s="29" customFormat="1" x14ac:dyDescent="0.2">
      <c r="C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</row>
  </sheetData>
  <mergeCells count="1">
    <mergeCell ref="E3:P3"/>
  </mergeCells>
  <phoneticPr fontId="0" type="noConversion"/>
  <pageMargins left="0.17" right="0.15" top="0.24" bottom="0.3" header="0.17" footer="0.16"/>
  <pageSetup paperSize="9" scale="65" orientation="landscape" r:id="rId1"/>
  <headerFooter alignWithMargins="0">
    <oddFooter>&amp;C-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2.75" x14ac:dyDescent="0.2"/>
  <cols>
    <col min="1" max="1" width="61.7109375" style="16" customWidth="1"/>
    <col min="2" max="2" width="23.28515625" customWidth="1"/>
    <col min="8" max="8" width="16.7109375" customWidth="1"/>
  </cols>
  <sheetData>
    <row r="1" spans="1:6" ht="12.75" customHeight="1" x14ac:dyDescent="0.2">
      <c r="A1" s="65" t="s">
        <v>216</v>
      </c>
      <c r="B1" s="65"/>
    </row>
    <row r="2" spans="1:6" ht="12.75" customHeight="1" x14ac:dyDescent="0.2">
      <c r="A2" s="65" t="s">
        <v>0</v>
      </c>
      <c r="B2" s="65"/>
    </row>
    <row r="3" spans="1:6" ht="12.75" customHeight="1" x14ac:dyDescent="0.2">
      <c r="A3" s="65" t="s">
        <v>1</v>
      </c>
      <c r="B3" s="65"/>
    </row>
    <row r="4" spans="1:6" ht="13.5" thickBot="1" x14ac:dyDescent="0.25">
      <c r="A4" s="1"/>
      <c r="B4" s="2"/>
      <c r="F4" s="3"/>
    </row>
    <row r="5" spans="1:6" ht="25.5" x14ac:dyDescent="0.2">
      <c r="A5" s="4" t="s">
        <v>2</v>
      </c>
      <c r="B5" s="5">
        <v>987947</v>
      </c>
    </row>
    <row r="6" spans="1:6" ht="25.5" x14ac:dyDescent="0.2">
      <c r="A6" s="6" t="s">
        <v>3</v>
      </c>
      <c r="B6" s="7">
        <v>4.2485150930630322E-2</v>
      </c>
    </row>
    <row r="7" spans="1:6" ht="25.5" x14ac:dyDescent="0.2">
      <c r="A7" s="6" t="s">
        <v>4</v>
      </c>
      <c r="B7" s="8"/>
    </row>
    <row r="8" spans="1:6" ht="24" customHeight="1" x14ac:dyDescent="0.2">
      <c r="A8" s="9" t="s">
        <v>5</v>
      </c>
      <c r="B8" s="10">
        <v>4.1300000000000003E-2</v>
      </c>
    </row>
    <row r="9" spans="1:6" ht="38.25" x14ac:dyDescent="0.2">
      <c r="A9" s="11" t="s">
        <v>6</v>
      </c>
      <c r="B9" s="10">
        <v>5.5199999999999999E-2</v>
      </c>
    </row>
    <row r="10" spans="1:6" ht="38.25" x14ac:dyDescent="0.2">
      <c r="A10" s="11" t="s">
        <v>7</v>
      </c>
      <c r="B10" s="10">
        <v>4.9200000000000001E-2</v>
      </c>
    </row>
    <row r="11" spans="1:6" x14ac:dyDescent="0.2">
      <c r="A11" s="6" t="s">
        <v>8</v>
      </c>
      <c r="B11" s="12" t="s">
        <v>9</v>
      </c>
    </row>
    <row r="12" spans="1:6" ht="29.25" customHeight="1" x14ac:dyDescent="0.2">
      <c r="A12" s="9" t="s">
        <v>5</v>
      </c>
      <c r="B12" s="13">
        <v>36.121461118462129</v>
      </c>
    </row>
    <row r="13" spans="1:6" ht="38.25" x14ac:dyDescent="0.2">
      <c r="A13" s="9" t="s">
        <v>10</v>
      </c>
      <c r="B13" s="13">
        <v>49.016465899117307</v>
      </c>
    </row>
    <row r="14" spans="1:6" ht="39" thickBot="1" x14ac:dyDescent="0.25">
      <c r="A14" s="14" t="s">
        <v>7</v>
      </c>
      <c r="B14" s="15">
        <v>43.402577133689647</v>
      </c>
    </row>
    <row r="15" spans="1:6" ht="12.75" customHeight="1" x14ac:dyDescent="0.2">
      <c r="A15" s="85"/>
      <c r="B15" s="85"/>
    </row>
  </sheetData>
  <mergeCells count="1">
    <mergeCell ref="A15:B15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MOD2015-contrakt</vt:lpstr>
      <vt:lpstr>Spravka</vt:lpstr>
      <vt:lpstr>'MOD2015-contrakt'!Print_Area</vt:lpstr>
      <vt:lpstr>'MOD2015-contrakt'!Print_Titles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Ани Алашка</cp:lastModifiedBy>
  <cp:lastPrinted>2014-08-25T11:39:34Z</cp:lastPrinted>
  <dcterms:created xsi:type="dcterms:W3CDTF">2014-08-21T13:40:01Z</dcterms:created>
  <dcterms:modified xsi:type="dcterms:W3CDTF">2015-09-02T06:18:36Z</dcterms:modified>
</cp:coreProperties>
</file>