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385" activeTab="0"/>
  </bookViews>
  <sheets>
    <sheet name="Data" sheetId="1" r:id="rId1"/>
  </sheets>
  <definedNames>
    <definedName name="_xlnm.Print_Area" localSheetId="0">'Data'!$A$1:$I$40</definedName>
  </definedNames>
  <calcPr fullCalcOnLoad="1"/>
</workbook>
</file>

<file path=xl/sharedStrings.xml><?xml version="1.0" encoding="utf-8"?>
<sst xmlns="http://schemas.openxmlformats.org/spreadsheetml/2006/main" count="892" uniqueCount="59">
  <si>
    <t>Monthly minimum wage as a proportion of average monthly earnings (%) - NACE Rev. 2 (from 2008 onwards) [earn_mw_avgr2]</t>
  </si>
  <si>
    <t>Last update</t>
  </si>
  <si>
    <t>Extracted on</t>
  </si>
  <si>
    <t>Source of data</t>
  </si>
  <si>
    <t>Eurostat</t>
  </si>
  <si>
    <t>UNIT</t>
  </si>
  <si>
    <t>Percentage</t>
  </si>
  <si>
    <t>NACE_R2</t>
  </si>
  <si>
    <t>Industry, construction and services (except activities of households as employers and extra-territorial organisations and bodies)</t>
  </si>
  <si>
    <t>INDIC_SE</t>
  </si>
  <si>
    <t>GEO/TIME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</si>
  <si>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</si>
  <si>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</si>
  <si>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</si>
  <si>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</si>
  <si>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</si>
  <si>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</si>
  <si>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</si>
  <si>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</si>
  <si>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</si>
  <si>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</si>
  <si>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Belgium</t>
  </si>
  <si>
    <t>Bulgaria</t>
  </si>
  <si>
    <t>Czech Republic</t>
  </si>
  <si>
    <t>Denmark</t>
  </si>
  <si>
    <t>Germany (until 1990 former territory of the FRG)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</si>
  <si>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</si>
  <si>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</si>
  <si>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</si>
  <si>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</si>
  <si>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</si>
  <si>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</si>
  <si>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</si>
  <si>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</si>
  <si>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</si>
  <si>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</si>
  <si>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</si>
  <si>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</si>
  <si>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</si>
  <si>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</si>
  <si>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</si>
  <si>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</si>
  <si>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</si>
  <si>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</si>
  <si>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</si>
  <si>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</si>
  <si>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</si>
  <si>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</si>
  <si>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</si>
  <si>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:</t>
  </si>
  <si>
    <t>not available</t>
  </si>
  <si>
    <t>Business economy</t>
  </si>
  <si>
    <r>
      <t xml:space="preserve">Monthly minimum wage as a proportion of the </t>
    </r>
    <r>
      <rPr>
        <u val="double"/>
        <sz val="12"/>
        <rFont val="Calibri"/>
        <family val="2"/>
      </rPr>
      <t>mean</t>
    </r>
    <r>
      <rPr>
        <sz val="10"/>
        <rFont val="Calibri"/>
        <family val="2"/>
      </rPr>
      <t xml:space="preserve"> value of average monthly earnings</t>
    </r>
  </si>
  <si>
    <r>
      <t xml:space="preserve">Monthly minimum wage as a proportion of the </t>
    </r>
    <r>
      <rPr>
        <u val="double"/>
        <sz val="11"/>
        <rFont val="Calibri"/>
        <family val="2"/>
      </rPr>
      <t>median</t>
    </r>
    <r>
      <rPr>
        <sz val="10"/>
        <rFont val="Calibri"/>
        <family val="2"/>
      </rPr>
      <t xml:space="preserve"> value of average monthly earnings</t>
    </r>
  </si>
  <si>
    <r>
      <t xml:space="preserve">Monthly minimum wage as a proportion of the </t>
    </r>
    <r>
      <rPr>
        <u val="single"/>
        <sz val="12"/>
        <rFont val="Calibri"/>
        <family val="2"/>
      </rPr>
      <t>median</t>
    </r>
    <r>
      <rPr>
        <sz val="10"/>
        <rFont val="Calibri"/>
        <family val="2"/>
      </rPr>
      <t xml:space="preserve"> value of average monthly earnings</t>
    </r>
  </si>
  <si>
    <t>население</t>
  </si>
  <si>
    <t>заети</t>
  </si>
  <si>
    <t>с население</t>
  </si>
  <si>
    <t>със заети</t>
  </si>
</sst>
</file>

<file path=xl/styles.xml><?xml version="1.0" encoding="utf-8"?>
<styleSheet xmlns="http://schemas.openxmlformats.org/spreadsheetml/2006/main">
  <numFmts count="3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\ &quot;zł&quot;;\-#,##0\ &quot;zł&quot;"/>
    <numFmt numFmtId="173" formatCode="#,##0\ &quot;zł&quot;;[Red]\-#,##0\ &quot;zł&quot;"/>
    <numFmt numFmtId="174" formatCode="#,##0.00\ &quot;zł&quot;;\-#,##0.00\ &quot;zł&quot;"/>
    <numFmt numFmtId="175" formatCode="#,##0.00\ &quot;zł&quot;;[Red]\-#,##0.00\ &quot;zł&quot;"/>
    <numFmt numFmtId="176" formatCode="_-* #,##0\ &quot;zł&quot;_-;\-* #,##0\ &quot;zł&quot;_-;_-* &quot;-&quot;\ &quot;zł&quot;_-;_-@_-"/>
    <numFmt numFmtId="177" formatCode="_-* #,##0\ _z_ł_-;\-* #,##0\ _z_ł_-;_-* &quot;-&quot;\ _z_ł_-;_-@_-"/>
    <numFmt numFmtId="178" formatCode="_-* #,##0.00\ &quot;zł&quot;_-;\-* #,##0.00\ &quot;zł&quot;_-;_-* &quot;-&quot;??\ &quot;zł&quot;_-;_-@_-"/>
    <numFmt numFmtId="179" formatCode="_-* #,##0.00\ _z_ł_-;\-* #,##0.00\ _z_ł_-;_-* &quot;-&quot;??\ _z_ł_-;_-@_-"/>
    <numFmt numFmtId="180" formatCode="dd\.mm\.yy"/>
    <numFmt numFmtId="181" formatCode="#,##0.0"/>
    <numFmt numFmtId="182" formatCode="0.0000000"/>
    <numFmt numFmtId="183" formatCode="0.000000"/>
    <numFmt numFmtId="184" formatCode="0.00000"/>
    <numFmt numFmtId="185" formatCode="0.0000"/>
    <numFmt numFmtId="186" formatCode="0.000"/>
  </numFmts>
  <fonts count="43">
    <font>
      <sz val="11"/>
      <name val="Arial"/>
      <family val="0"/>
    </font>
    <font>
      <sz val="8"/>
      <name val="Arial"/>
      <family val="0"/>
    </font>
    <font>
      <sz val="10"/>
      <name val="Calibri"/>
      <family val="2"/>
    </font>
    <font>
      <sz val="11"/>
      <name val="Calibri"/>
      <family val="2"/>
    </font>
    <font>
      <u val="double"/>
      <sz val="12"/>
      <name val="Calibri"/>
      <family val="2"/>
    </font>
    <font>
      <u val="double"/>
      <sz val="11"/>
      <name val="Calibri"/>
      <family val="2"/>
    </font>
    <font>
      <u val="single"/>
      <sz val="12"/>
      <name val="Calibri"/>
      <family val="2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0">
    <xf numFmtId="0" fontId="0" fillId="0" borderId="0" xfId="0" applyAlignment="1">
      <alignment/>
    </xf>
    <xf numFmtId="0" fontId="2" fillId="33" borderId="10" xfId="0" applyNumberFormat="1" applyFont="1" applyFill="1" applyBorder="1" applyAlignment="1">
      <alignment/>
    </xf>
    <xf numFmtId="3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80" fontId="2" fillId="0" borderId="0" xfId="0" applyNumberFormat="1" applyFont="1" applyFill="1" applyBorder="1" applyAlignment="1">
      <alignment/>
    </xf>
    <xf numFmtId="181" fontId="2" fillId="0" borderId="10" xfId="0" applyNumberFormat="1" applyFont="1" applyFill="1" applyBorder="1" applyAlignment="1">
      <alignment/>
    </xf>
    <xf numFmtId="2" fontId="3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57"/>
  <sheetViews>
    <sheetView tabSelected="1" zoomScalePageLayoutView="0" workbookViewId="0" topLeftCell="A1">
      <selection activeCell="A1" sqref="A1"/>
    </sheetView>
  </sheetViews>
  <sheetFormatPr defaultColWidth="9.00390625" defaultRowHeight="14.25"/>
  <cols>
    <col min="1" max="1" width="9.00390625" style="6" customWidth="1"/>
    <col min="2" max="2" width="12.00390625" style="6" bestFit="1" customWidth="1"/>
    <col min="3" max="9" width="9.25390625" style="6" bestFit="1" customWidth="1"/>
    <col min="10" max="11" width="9.00390625" style="6" customWidth="1"/>
    <col min="12" max="15" width="9.50390625" style="6" bestFit="1" customWidth="1"/>
    <col min="16" max="16" width="9.50390625" style="6" customWidth="1"/>
    <col min="17" max="19" width="9.50390625" style="6" bestFit="1" customWidth="1"/>
    <col min="20" max="16384" width="9.00390625" style="6" customWidth="1"/>
  </cols>
  <sheetData>
    <row r="1" ht="15">
      <c r="A1" s="5" t="s">
        <v>0</v>
      </c>
    </row>
    <row r="3" spans="1:2" ht="15">
      <c r="A3" s="5" t="s">
        <v>1</v>
      </c>
      <c r="B3" s="7">
        <v>42761.47256944445</v>
      </c>
    </row>
    <row r="4" spans="1:2" ht="15">
      <c r="A4" s="5" t="s">
        <v>2</v>
      </c>
      <c r="B4" s="7">
        <v>42802.468815844906</v>
      </c>
    </row>
    <row r="5" spans="1:2" ht="15">
      <c r="A5" s="5" t="s">
        <v>3</v>
      </c>
      <c r="B5" s="5" t="s">
        <v>4</v>
      </c>
    </row>
    <row r="7" spans="1:2" ht="15">
      <c r="A7" s="5" t="s">
        <v>5</v>
      </c>
      <c r="B7" s="5" t="s">
        <v>6</v>
      </c>
    </row>
    <row r="8" spans="1:2" ht="15">
      <c r="A8" s="5" t="s">
        <v>7</v>
      </c>
      <c r="B8" s="5" t="s">
        <v>8</v>
      </c>
    </row>
    <row r="9" spans="1:2" ht="15.75">
      <c r="A9" s="5" t="s">
        <v>9</v>
      </c>
      <c r="B9" s="5" t="s">
        <v>52</v>
      </c>
    </row>
    <row r="10" spans="12:20" ht="15">
      <c r="L10" s="6" t="s">
        <v>55</v>
      </c>
      <c r="T10" s="6" t="s">
        <v>56</v>
      </c>
    </row>
    <row r="11" spans="1:27" ht="15">
      <c r="A11" s="1" t="s">
        <v>10</v>
      </c>
      <c r="B11" s="1" t="s">
        <v>11</v>
      </c>
      <c r="C11" s="1" t="s">
        <v>12</v>
      </c>
      <c r="D11" s="1" t="s">
        <v>13</v>
      </c>
      <c r="E11" s="1" t="s">
        <v>14</v>
      </c>
      <c r="F11" s="1" t="s">
        <v>15</v>
      </c>
      <c r="G11" s="1" t="s">
        <v>16</v>
      </c>
      <c r="H11" s="1" t="s">
        <v>17</v>
      </c>
      <c r="I11" s="1" t="s">
        <v>18</v>
      </c>
      <c r="J11" s="1" t="s">
        <v>19</v>
      </c>
      <c r="K11" s="1" t="s">
        <v>20</v>
      </c>
      <c r="L11" s="1" t="s">
        <v>11</v>
      </c>
      <c r="M11" s="1" t="s">
        <v>12</v>
      </c>
      <c r="N11" s="1" t="s">
        <v>13</v>
      </c>
      <c r="O11" s="1" t="s">
        <v>14</v>
      </c>
      <c r="P11" s="1" t="s">
        <v>15</v>
      </c>
      <c r="Q11" s="1" t="s">
        <v>16</v>
      </c>
      <c r="R11" s="1" t="s">
        <v>17</v>
      </c>
      <c r="S11" s="1" t="s">
        <v>18</v>
      </c>
      <c r="T11" s="1" t="s">
        <v>11</v>
      </c>
      <c r="U11" s="1" t="s">
        <v>12</v>
      </c>
      <c r="V11" s="1" t="s">
        <v>13</v>
      </c>
      <c r="W11" s="1" t="s">
        <v>14</v>
      </c>
      <c r="X11" s="1" t="s">
        <v>15</v>
      </c>
      <c r="Y11" s="1" t="s">
        <v>16</v>
      </c>
      <c r="Z11" s="1" t="s">
        <v>17</v>
      </c>
      <c r="AA11" s="1" t="s">
        <v>18</v>
      </c>
    </row>
    <row r="12" spans="1:27" ht="15">
      <c r="A12" s="1" t="s">
        <v>21</v>
      </c>
      <c r="B12" s="3" t="s">
        <v>49</v>
      </c>
      <c r="C12" s="3" t="s">
        <v>49</v>
      </c>
      <c r="D12" s="8">
        <v>44.7</v>
      </c>
      <c r="E12" s="3" t="s">
        <v>49</v>
      </c>
      <c r="F12" s="3" t="s">
        <v>49</v>
      </c>
      <c r="G12" s="3" t="s">
        <v>49</v>
      </c>
      <c r="H12" s="8">
        <v>44.9</v>
      </c>
      <c r="I12" s="3" t="s">
        <v>49</v>
      </c>
      <c r="J12" s="3" t="s">
        <v>49</v>
      </c>
      <c r="K12" s="3" t="s">
        <v>49</v>
      </c>
      <c r="L12" s="2">
        <v>10709973</v>
      </c>
      <c r="M12" s="2">
        <v>10796493</v>
      </c>
      <c r="N12" s="2">
        <v>10895586</v>
      </c>
      <c r="O12" s="2">
        <v>11047744</v>
      </c>
      <c r="P12" s="2">
        <v>11128246</v>
      </c>
      <c r="Q12" s="2">
        <v>11182817</v>
      </c>
      <c r="R12" s="2">
        <v>11209057</v>
      </c>
      <c r="S12" s="2">
        <v>11274196</v>
      </c>
      <c r="T12" s="2">
        <v>4414</v>
      </c>
      <c r="U12" s="2">
        <v>4389</v>
      </c>
      <c r="V12" s="2">
        <v>4451</v>
      </c>
      <c r="W12" s="2">
        <v>4470</v>
      </c>
      <c r="X12" s="2">
        <v>4479</v>
      </c>
      <c r="Y12" s="2">
        <v>4485</v>
      </c>
      <c r="Z12" s="2">
        <v>4497</v>
      </c>
      <c r="AA12" s="2">
        <v>4499</v>
      </c>
    </row>
    <row r="13" spans="1:27" ht="15">
      <c r="A13" s="1" t="s">
        <v>22</v>
      </c>
      <c r="B13" s="8">
        <v>39.5</v>
      </c>
      <c r="C13" s="8">
        <v>38.3</v>
      </c>
      <c r="D13" s="8">
        <v>35.8</v>
      </c>
      <c r="E13" s="8">
        <v>35.3</v>
      </c>
      <c r="F13" s="8">
        <v>37.8</v>
      </c>
      <c r="G13" s="8">
        <v>39</v>
      </c>
      <c r="H13" s="8">
        <v>40.3</v>
      </c>
      <c r="I13" s="8">
        <v>41.2</v>
      </c>
      <c r="J13" s="3" t="s">
        <v>49</v>
      </c>
      <c r="K13" s="3" t="s">
        <v>49</v>
      </c>
      <c r="L13" s="2">
        <v>7492561</v>
      </c>
      <c r="M13" s="2">
        <v>7444443</v>
      </c>
      <c r="N13" s="2">
        <v>7395599</v>
      </c>
      <c r="O13" s="2">
        <v>7348328</v>
      </c>
      <c r="P13" s="2">
        <v>7305888</v>
      </c>
      <c r="Q13" s="2">
        <v>7265115</v>
      </c>
      <c r="R13" s="2">
        <v>7223938</v>
      </c>
      <c r="S13" s="2">
        <v>7177991</v>
      </c>
      <c r="T13" s="2">
        <v>3306</v>
      </c>
      <c r="U13" s="2">
        <v>3205</v>
      </c>
      <c r="V13" s="2">
        <v>3037</v>
      </c>
      <c r="W13" s="2">
        <v>2928</v>
      </c>
      <c r="X13" s="2">
        <v>2895</v>
      </c>
      <c r="Y13" s="2">
        <v>2889</v>
      </c>
      <c r="Z13" s="2">
        <v>2927</v>
      </c>
      <c r="AA13" s="2">
        <v>2974</v>
      </c>
    </row>
    <row r="14" spans="1:27" ht="15">
      <c r="A14" s="1" t="s">
        <v>23</v>
      </c>
      <c r="B14" s="8">
        <v>35.2</v>
      </c>
      <c r="C14" s="8">
        <v>34</v>
      </c>
      <c r="D14" s="8">
        <v>33.3</v>
      </c>
      <c r="E14" s="8">
        <v>32.5</v>
      </c>
      <c r="F14" s="8">
        <v>31.7</v>
      </c>
      <c r="G14" s="8">
        <v>32.6</v>
      </c>
      <c r="H14" s="8">
        <v>32.8</v>
      </c>
      <c r="I14" s="8">
        <v>34.6</v>
      </c>
      <c r="J14" s="3" t="s">
        <v>49</v>
      </c>
      <c r="K14" s="3" t="s">
        <v>49</v>
      </c>
      <c r="L14" s="2">
        <v>10384603</v>
      </c>
      <c r="M14" s="2">
        <v>10443936</v>
      </c>
      <c r="N14" s="2">
        <v>10474410</v>
      </c>
      <c r="O14" s="2">
        <v>10496088</v>
      </c>
      <c r="P14" s="2">
        <v>10510785</v>
      </c>
      <c r="Q14" s="2">
        <v>10514272</v>
      </c>
      <c r="R14" s="2">
        <v>10525347</v>
      </c>
      <c r="S14" s="2">
        <v>10546059</v>
      </c>
      <c r="T14" s="2">
        <v>4934</v>
      </c>
      <c r="U14" s="2">
        <v>4857</v>
      </c>
      <c r="V14" s="2">
        <v>4810</v>
      </c>
      <c r="W14" s="2">
        <v>4796</v>
      </c>
      <c r="X14" s="2">
        <v>4810</v>
      </c>
      <c r="Y14" s="2">
        <v>4846</v>
      </c>
      <c r="Z14" s="2">
        <v>4883</v>
      </c>
      <c r="AA14" s="2">
        <v>4934</v>
      </c>
    </row>
    <row r="15" spans="1:27" ht="15">
      <c r="A15" s="1" t="s">
        <v>24</v>
      </c>
      <c r="B15" s="3" t="s">
        <v>49</v>
      </c>
      <c r="C15" s="3" t="s">
        <v>49</v>
      </c>
      <c r="D15" s="3" t="s">
        <v>49</v>
      </c>
      <c r="E15" s="3" t="s">
        <v>49</v>
      </c>
      <c r="F15" s="3" t="s">
        <v>49</v>
      </c>
      <c r="G15" s="3" t="s">
        <v>49</v>
      </c>
      <c r="H15" s="3" t="s">
        <v>49</v>
      </c>
      <c r="I15" s="3" t="s">
        <v>49</v>
      </c>
      <c r="J15" s="3" t="s">
        <v>49</v>
      </c>
      <c r="K15" s="3" t="s">
        <v>49</v>
      </c>
      <c r="L15" s="2">
        <v>5493621</v>
      </c>
      <c r="M15" s="2">
        <v>5523095</v>
      </c>
      <c r="N15" s="2">
        <v>5547683</v>
      </c>
      <c r="O15" s="2">
        <v>5570572</v>
      </c>
      <c r="P15" s="2">
        <v>5591572</v>
      </c>
      <c r="Q15" s="2">
        <v>5614932</v>
      </c>
      <c r="R15" s="2">
        <v>5643475</v>
      </c>
      <c r="S15" s="2">
        <v>5683483</v>
      </c>
      <c r="T15" s="2">
        <v>2807</v>
      </c>
      <c r="U15" s="2">
        <v>2724</v>
      </c>
      <c r="V15" s="2">
        <v>2654</v>
      </c>
      <c r="W15" s="2">
        <v>2643</v>
      </c>
      <c r="X15" s="2">
        <v>2621</v>
      </c>
      <c r="Y15" s="2">
        <v>2622</v>
      </c>
      <c r="Z15" s="2">
        <v>2640</v>
      </c>
      <c r="AA15" s="2">
        <v>2678</v>
      </c>
    </row>
    <row r="16" spans="1:27" ht="15">
      <c r="A16" s="1" t="s">
        <v>25</v>
      </c>
      <c r="B16" s="3" t="s">
        <v>49</v>
      </c>
      <c r="C16" s="3" t="s">
        <v>49</v>
      </c>
      <c r="D16" s="3" t="s">
        <v>49</v>
      </c>
      <c r="E16" s="3" t="s">
        <v>49</v>
      </c>
      <c r="F16" s="3" t="s">
        <v>49</v>
      </c>
      <c r="G16" s="3" t="s">
        <v>49</v>
      </c>
      <c r="H16" s="3" t="s">
        <v>49</v>
      </c>
      <c r="I16" s="8">
        <v>41.7</v>
      </c>
      <c r="J16" s="8">
        <v>40.8</v>
      </c>
      <c r="K16" s="8">
        <v>41.1</v>
      </c>
      <c r="L16" s="2">
        <v>82110097</v>
      </c>
      <c r="M16" s="2">
        <v>81902307</v>
      </c>
      <c r="N16" s="2">
        <v>81776930</v>
      </c>
      <c r="O16" s="2">
        <v>80274983</v>
      </c>
      <c r="P16" s="2">
        <v>80425823</v>
      </c>
      <c r="Q16" s="2">
        <v>80645605</v>
      </c>
      <c r="R16" s="2">
        <v>80982500</v>
      </c>
      <c r="S16" s="2">
        <v>81686611</v>
      </c>
      <c r="T16" s="2">
        <v>37902</v>
      </c>
      <c r="U16" s="2">
        <v>37808</v>
      </c>
      <c r="V16" s="2">
        <v>37337</v>
      </c>
      <c r="W16" s="2">
        <v>38045</v>
      </c>
      <c r="X16" s="2">
        <v>38321</v>
      </c>
      <c r="Y16" s="2">
        <v>38640</v>
      </c>
      <c r="Z16" s="2">
        <v>38908</v>
      </c>
      <c r="AA16" s="2">
        <v>39176</v>
      </c>
    </row>
    <row r="17" spans="1:27" ht="15">
      <c r="A17" s="1" t="s">
        <v>26</v>
      </c>
      <c r="B17" s="8">
        <v>34.9</v>
      </c>
      <c r="C17" s="8">
        <v>36.2</v>
      </c>
      <c r="D17" s="8">
        <v>35.6</v>
      </c>
      <c r="E17" s="8">
        <v>33.8</v>
      </c>
      <c r="F17" s="8">
        <v>33.5</v>
      </c>
      <c r="G17" s="8">
        <v>34.6</v>
      </c>
      <c r="H17" s="8">
        <v>36.2</v>
      </c>
      <c r="I17" s="8">
        <v>37.4</v>
      </c>
      <c r="J17" s="3" t="s">
        <v>49</v>
      </c>
      <c r="K17" s="3" t="s">
        <v>49</v>
      </c>
      <c r="L17" s="2">
        <v>1337090</v>
      </c>
      <c r="M17" s="2">
        <v>1334515</v>
      </c>
      <c r="N17" s="2">
        <v>1331475</v>
      </c>
      <c r="O17" s="2">
        <v>1327439</v>
      </c>
      <c r="P17" s="2">
        <v>1322696</v>
      </c>
      <c r="Q17" s="2">
        <v>1317997</v>
      </c>
      <c r="R17" s="2">
        <v>1314545</v>
      </c>
      <c r="S17" s="2">
        <v>1315407</v>
      </c>
      <c r="T17" s="2">
        <v>632</v>
      </c>
      <c r="U17" s="2">
        <v>573</v>
      </c>
      <c r="V17" s="2">
        <v>548</v>
      </c>
      <c r="W17" s="2">
        <v>582</v>
      </c>
      <c r="X17" s="2">
        <v>591</v>
      </c>
      <c r="Y17" s="2">
        <v>597</v>
      </c>
      <c r="Z17" s="2">
        <v>600</v>
      </c>
      <c r="AA17" s="2">
        <v>613</v>
      </c>
    </row>
    <row r="18" spans="1:27" ht="15">
      <c r="A18" s="1" t="s">
        <v>27</v>
      </c>
      <c r="B18" s="8">
        <v>38</v>
      </c>
      <c r="C18" s="8">
        <v>41.5</v>
      </c>
      <c r="D18" s="8">
        <v>42.9</v>
      </c>
      <c r="E18" s="8">
        <v>43.1</v>
      </c>
      <c r="F18" s="8">
        <v>42.8</v>
      </c>
      <c r="G18" s="8">
        <v>42.5</v>
      </c>
      <c r="H18" s="8">
        <v>42.6</v>
      </c>
      <c r="I18" s="8">
        <v>42.3</v>
      </c>
      <c r="J18" s="3" t="s">
        <v>49</v>
      </c>
      <c r="K18" s="3" t="s">
        <v>49</v>
      </c>
      <c r="L18" s="2">
        <v>4489544</v>
      </c>
      <c r="M18" s="2">
        <v>4535375</v>
      </c>
      <c r="N18" s="2">
        <v>4560155</v>
      </c>
      <c r="O18" s="2">
        <v>4576794</v>
      </c>
      <c r="P18" s="2">
        <v>4586897</v>
      </c>
      <c r="Q18" s="2">
        <v>4598294</v>
      </c>
      <c r="R18" s="2">
        <v>4617225</v>
      </c>
      <c r="S18" s="2">
        <v>4676835</v>
      </c>
      <c r="T18" s="2">
        <v>2081</v>
      </c>
      <c r="U18" s="2">
        <v>1917</v>
      </c>
      <c r="V18" s="2">
        <v>1838</v>
      </c>
      <c r="W18" s="2">
        <v>1804</v>
      </c>
      <c r="X18" s="2">
        <v>1790</v>
      </c>
      <c r="Y18" s="2">
        <v>1828</v>
      </c>
      <c r="Z18" s="2">
        <v>1856</v>
      </c>
      <c r="AA18" s="2">
        <v>1899</v>
      </c>
    </row>
    <row r="19" spans="1:27" ht="15">
      <c r="A19" s="1" t="s">
        <v>28</v>
      </c>
      <c r="B19" s="8">
        <v>48.4</v>
      </c>
      <c r="C19" s="8">
        <v>50.7</v>
      </c>
      <c r="D19" s="8">
        <v>40.4</v>
      </c>
      <c r="E19" s="8">
        <v>50.1</v>
      </c>
      <c r="F19" s="3" t="s">
        <v>49</v>
      </c>
      <c r="G19" s="3" t="s">
        <v>49</v>
      </c>
      <c r="H19" s="3" t="s">
        <v>49</v>
      </c>
      <c r="I19" s="3" t="s">
        <v>49</v>
      </c>
      <c r="J19" s="3" t="s">
        <v>49</v>
      </c>
      <c r="K19" s="3" t="s">
        <v>49</v>
      </c>
      <c r="L19" s="2">
        <v>11077841</v>
      </c>
      <c r="M19" s="2">
        <v>11107017</v>
      </c>
      <c r="N19" s="2">
        <v>11121341</v>
      </c>
      <c r="O19" s="2">
        <v>11104899</v>
      </c>
      <c r="P19" s="2">
        <v>11045011</v>
      </c>
      <c r="Q19" s="2">
        <v>10965211</v>
      </c>
      <c r="R19" s="2">
        <v>10892413</v>
      </c>
      <c r="S19" s="2">
        <v>10820883</v>
      </c>
      <c r="T19" s="2">
        <v>4523</v>
      </c>
      <c r="U19" s="2">
        <v>4469</v>
      </c>
      <c r="V19" s="2">
        <v>4306</v>
      </c>
      <c r="W19" s="2">
        <v>3979</v>
      </c>
      <c r="X19" s="2">
        <v>3636</v>
      </c>
      <c r="Y19" s="2">
        <v>3459</v>
      </c>
      <c r="Z19" s="2">
        <v>3480</v>
      </c>
      <c r="AA19" s="2">
        <v>3548</v>
      </c>
    </row>
    <row r="20" spans="1:27" ht="15">
      <c r="A20" s="1" t="s">
        <v>29</v>
      </c>
      <c r="B20" s="8">
        <v>35.2</v>
      </c>
      <c r="C20" s="8">
        <v>35.1</v>
      </c>
      <c r="D20" s="8">
        <v>35.3</v>
      </c>
      <c r="E20" s="8">
        <v>34.6</v>
      </c>
      <c r="F20" s="8">
        <v>34.7</v>
      </c>
      <c r="G20" s="8">
        <v>34.3</v>
      </c>
      <c r="H20" s="8">
        <v>34.2</v>
      </c>
      <c r="I20" s="8">
        <v>34.1</v>
      </c>
      <c r="J20" s="3" t="s">
        <v>49</v>
      </c>
      <c r="K20" s="3" t="s">
        <v>49</v>
      </c>
      <c r="L20" s="2">
        <v>45954106</v>
      </c>
      <c r="M20" s="2">
        <v>46362946</v>
      </c>
      <c r="N20" s="2">
        <v>46576897</v>
      </c>
      <c r="O20" s="2">
        <v>46742697</v>
      </c>
      <c r="P20" s="2">
        <v>46773055</v>
      </c>
      <c r="Q20" s="2">
        <v>46620045</v>
      </c>
      <c r="R20" s="2">
        <v>46480882</v>
      </c>
      <c r="S20" s="2">
        <v>46447697</v>
      </c>
      <c r="T20" s="2">
        <v>20316</v>
      </c>
      <c r="U20" s="2">
        <v>18957</v>
      </c>
      <c r="V20" s="2">
        <v>18574</v>
      </c>
      <c r="W20" s="2">
        <v>18271</v>
      </c>
      <c r="X20" s="2">
        <v>17477</v>
      </c>
      <c r="Y20" s="2">
        <v>17002</v>
      </c>
      <c r="Z20" s="2">
        <v>17211</v>
      </c>
      <c r="AA20" s="2">
        <v>17717</v>
      </c>
    </row>
    <row r="21" spans="1:27" ht="15">
      <c r="A21" s="1" t="s">
        <v>30</v>
      </c>
      <c r="B21" s="8">
        <v>47.3</v>
      </c>
      <c r="C21" s="8">
        <v>47.9</v>
      </c>
      <c r="D21" s="8">
        <v>47.4</v>
      </c>
      <c r="E21" s="8">
        <v>47</v>
      </c>
      <c r="F21" s="8">
        <v>48</v>
      </c>
      <c r="G21" s="8">
        <v>47.9</v>
      </c>
      <c r="H21" s="8">
        <v>47.6</v>
      </c>
      <c r="I21" s="3" t="s">
        <v>49</v>
      </c>
      <c r="J21" s="3" t="s">
        <v>49</v>
      </c>
      <c r="K21" s="3" t="s">
        <v>49</v>
      </c>
      <c r="L21" s="2">
        <v>64178710</v>
      </c>
      <c r="M21" s="2">
        <v>64504541</v>
      </c>
      <c r="N21" s="2">
        <v>64818789</v>
      </c>
      <c r="O21" s="2">
        <v>65127852</v>
      </c>
      <c r="P21" s="2">
        <v>65438667</v>
      </c>
      <c r="Q21" s="2">
        <v>65771222</v>
      </c>
      <c r="R21" s="2">
        <v>66101682</v>
      </c>
      <c r="S21" s="2">
        <v>66624068</v>
      </c>
      <c r="T21" s="2">
        <v>25792</v>
      </c>
      <c r="U21" s="2">
        <v>25544</v>
      </c>
      <c r="V21" s="2">
        <v>25581</v>
      </c>
      <c r="W21" s="2">
        <v>25564</v>
      </c>
      <c r="X21" s="2">
        <v>25568</v>
      </c>
      <c r="Y21" s="2">
        <v>25540</v>
      </c>
      <c r="Z21" s="2">
        <v>25563</v>
      </c>
      <c r="AA21" s="2">
        <v>25546</v>
      </c>
    </row>
    <row r="22" spans="1:27" ht="15">
      <c r="A22" s="1" t="s">
        <v>31</v>
      </c>
      <c r="B22" s="8">
        <v>36.3</v>
      </c>
      <c r="C22" s="8">
        <v>36.4</v>
      </c>
      <c r="D22" s="8">
        <v>36.5</v>
      </c>
      <c r="E22" s="8">
        <v>36</v>
      </c>
      <c r="F22" s="8">
        <v>35.6</v>
      </c>
      <c r="G22" s="8">
        <v>36.4</v>
      </c>
      <c r="H22" s="8">
        <v>37.8</v>
      </c>
      <c r="I22" s="8">
        <v>38.6</v>
      </c>
      <c r="J22" s="3" t="s">
        <v>49</v>
      </c>
      <c r="K22" s="3" t="s">
        <v>49</v>
      </c>
      <c r="L22" s="2">
        <v>4310882</v>
      </c>
      <c r="M22" s="2">
        <v>4306322</v>
      </c>
      <c r="N22" s="2">
        <v>4296352</v>
      </c>
      <c r="O22" s="2">
        <v>4282921</v>
      </c>
      <c r="P22" s="2">
        <v>4269062</v>
      </c>
      <c r="Q22" s="2">
        <v>4254475</v>
      </c>
      <c r="R22" s="2">
        <v>4236063</v>
      </c>
      <c r="S22" s="2">
        <v>4207993</v>
      </c>
      <c r="T22" s="2">
        <v>1725</v>
      </c>
      <c r="U22" s="2">
        <v>1708</v>
      </c>
      <c r="V22" s="2">
        <v>1649</v>
      </c>
      <c r="W22" s="2">
        <v>1584</v>
      </c>
      <c r="X22" s="2">
        <v>1528</v>
      </c>
      <c r="Y22" s="2">
        <v>1494</v>
      </c>
      <c r="Z22" s="2">
        <v>1542</v>
      </c>
      <c r="AA22" s="2">
        <v>1564</v>
      </c>
    </row>
    <row r="23" spans="1:27" ht="15">
      <c r="A23" s="1" t="s">
        <v>32</v>
      </c>
      <c r="B23" s="3" t="s">
        <v>49</v>
      </c>
      <c r="C23" s="3" t="s">
        <v>49</v>
      </c>
      <c r="D23" s="3" t="s">
        <v>49</v>
      </c>
      <c r="E23" s="3" t="s">
        <v>49</v>
      </c>
      <c r="F23" s="3" t="s">
        <v>49</v>
      </c>
      <c r="G23" s="3" t="s">
        <v>49</v>
      </c>
      <c r="H23" s="3" t="s">
        <v>49</v>
      </c>
      <c r="I23" s="3" t="s">
        <v>49</v>
      </c>
      <c r="J23" s="3" t="s">
        <v>49</v>
      </c>
      <c r="K23" s="3" t="s">
        <v>49</v>
      </c>
      <c r="L23" s="2">
        <v>58826731</v>
      </c>
      <c r="M23" s="2">
        <v>59095365</v>
      </c>
      <c r="N23" s="2">
        <v>59277417</v>
      </c>
      <c r="O23" s="2">
        <v>59379449</v>
      </c>
      <c r="P23" s="2">
        <v>59539717</v>
      </c>
      <c r="Q23" s="2">
        <v>60233948</v>
      </c>
      <c r="R23" s="2">
        <v>60789140</v>
      </c>
      <c r="S23" s="2">
        <v>60730582</v>
      </c>
      <c r="T23" s="2">
        <v>22699</v>
      </c>
      <c r="U23" s="2">
        <v>22324</v>
      </c>
      <c r="V23" s="2">
        <v>22152</v>
      </c>
      <c r="W23" s="2">
        <v>22215</v>
      </c>
      <c r="X23" s="2">
        <v>22149</v>
      </c>
      <c r="Y23" s="2">
        <v>21755</v>
      </c>
      <c r="Z23" s="2">
        <v>21810</v>
      </c>
      <c r="AA23" s="2">
        <v>21973</v>
      </c>
    </row>
    <row r="24" spans="1:27" ht="15">
      <c r="A24" s="1" t="s">
        <v>33</v>
      </c>
      <c r="B24" s="3" t="s">
        <v>49</v>
      </c>
      <c r="C24" s="3" t="s">
        <v>49</v>
      </c>
      <c r="D24" s="3" t="s">
        <v>49</v>
      </c>
      <c r="E24" s="3" t="s">
        <v>49</v>
      </c>
      <c r="F24" s="3" t="s">
        <v>49</v>
      </c>
      <c r="G24" s="3" t="s">
        <v>49</v>
      </c>
      <c r="H24" s="3" t="s">
        <v>49</v>
      </c>
      <c r="I24" s="3" t="s">
        <v>49</v>
      </c>
      <c r="J24" s="3" t="s">
        <v>49</v>
      </c>
      <c r="K24" s="3" t="s">
        <v>49</v>
      </c>
      <c r="L24" s="2">
        <v>786632</v>
      </c>
      <c r="M24" s="2">
        <v>808035</v>
      </c>
      <c r="N24" s="2">
        <v>829446</v>
      </c>
      <c r="O24" s="2">
        <v>850881</v>
      </c>
      <c r="P24" s="2">
        <v>863945</v>
      </c>
      <c r="Q24" s="2">
        <v>861939</v>
      </c>
      <c r="R24" s="2">
        <v>852504</v>
      </c>
      <c r="S24" s="2">
        <v>847664</v>
      </c>
      <c r="T24" s="2">
        <v>371</v>
      </c>
      <c r="U24" s="2">
        <v>371</v>
      </c>
      <c r="V24" s="2">
        <v>382</v>
      </c>
      <c r="W24" s="2">
        <v>386</v>
      </c>
      <c r="X24" s="2">
        <v>375</v>
      </c>
      <c r="Y24" s="2">
        <v>357</v>
      </c>
      <c r="Z24" s="2">
        <v>355</v>
      </c>
      <c r="AA24" s="2">
        <v>350</v>
      </c>
    </row>
    <row r="25" spans="1:27" ht="15">
      <c r="A25" s="1" t="s">
        <v>34</v>
      </c>
      <c r="B25" s="8">
        <v>36.2</v>
      </c>
      <c r="C25" s="8">
        <v>40.9</v>
      </c>
      <c r="D25" s="8">
        <v>42.2</v>
      </c>
      <c r="E25" s="8">
        <v>45.1</v>
      </c>
      <c r="F25" s="8">
        <v>43.8</v>
      </c>
      <c r="G25" s="8">
        <v>42.1</v>
      </c>
      <c r="H25" s="8">
        <v>44.4</v>
      </c>
      <c r="I25" s="3" t="s">
        <v>49</v>
      </c>
      <c r="J25" s="3" t="s">
        <v>49</v>
      </c>
      <c r="K25" s="3" t="s">
        <v>49</v>
      </c>
      <c r="L25" s="2">
        <v>2177322</v>
      </c>
      <c r="M25" s="2">
        <v>2141669</v>
      </c>
      <c r="N25" s="2">
        <v>2097555</v>
      </c>
      <c r="O25" s="2">
        <v>2059709</v>
      </c>
      <c r="P25" s="2">
        <v>2034319</v>
      </c>
      <c r="Q25" s="2">
        <v>2012647</v>
      </c>
      <c r="R25" s="2">
        <v>1993782</v>
      </c>
      <c r="S25" s="2">
        <v>1977527</v>
      </c>
      <c r="T25" s="2">
        <v>1009</v>
      </c>
      <c r="U25" s="2">
        <v>877</v>
      </c>
      <c r="V25" s="2">
        <v>829</v>
      </c>
      <c r="W25" s="2">
        <v>841</v>
      </c>
      <c r="X25" s="2">
        <v>852</v>
      </c>
      <c r="Y25" s="2">
        <v>867</v>
      </c>
      <c r="Z25" s="2">
        <v>859</v>
      </c>
      <c r="AA25" s="2">
        <v>868</v>
      </c>
    </row>
    <row r="26" spans="1:27" ht="15">
      <c r="A26" s="1" t="s">
        <v>35</v>
      </c>
      <c r="B26" s="8">
        <v>39.6</v>
      </c>
      <c r="C26" s="8">
        <v>40.5</v>
      </c>
      <c r="D26" s="8">
        <v>42</v>
      </c>
      <c r="E26" s="8">
        <v>41.1</v>
      </c>
      <c r="F26" s="8">
        <v>40.8</v>
      </c>
      <c r="G26" s="8">
        <v>47.3</v>
      </c>
      <c r="H26" s="8">
        <v>45.7</v>
      </c>
      <c r="I26" s="8">
        <v>46.6</v>
      </c>
      <c r="J26" s="3" t="s">
        <v>49</v>
      </c>
      <c r="K26" s="3" t="s">
        <v>49</v>
      </c>
      <c r="L26" s="2">
        <v>3198231</v>
      </c>
      <c r="M26" s="2">
        <v>3162916</v>
      </c>
      <c r="N26" s="2">
        <v>3097282</v>
      </c>
      <c r="O26" s="2">
        <v>3028115</v>
      </c>
      <c r="P26" s="2">
        <v>2987773</v>
      </c>
      <c r="Q26" s="2">
        <v>2957689</v>
      </c>
      <c r="R26" s="2">
        <v>2932367</v>
      </c>
      <c r="S26" s="2">
        <v>2904910</v>
      </c>
      <c r="T26" s="2">
        <v>1397</v>
      </c>
      <c r="U26" s="2">
        <v>1290</v>
      </c>
      <c r="V26" s="2">
        <v>1224</v>
      </c>
      <c r="W26" s="2">
        <v>1226</v>
      </c>
      <c r="X26" s="2">
        <v>1244</v>
      </c>
      <c r="Y26" s="2">
        <v>1264</v>
      </c>
      <c r="Z26" s="2">
        <v>1288</v>
      </c>
      <c r="AA26" s="2">
        <v>1301</v>
      </c>
    </row>
    <row r="27" spans="1:27" ht="15">
      <c r="A27" s="1" t="s">
        <v>36</v>
      </c>
      <c r="B27" s="3" t="s">
        <v>49</v>
      </c>
      <c r="C27" s="8">
        <v>45.4</v>
      </c>
      <c r="D27" s="8">
        <v>45.9</v>
      </c>
      <c r="E27" s="8">
        <v>46.7</v>
      </c>
      <c r="F27" s="8">
        <v>46.9</v>
      </c>
      <c r="G27" s="8">
        <v>47.7</v>
      </c>
      <c r="H27" s="8">
        <v>47.6</v>
      </c>
      <c r="I27" s="8">
        <v>47</v>
      </c>
      <c r="J27" s="8">
        <v>46.4</v>
      </c>
      <c r="K27" s="3" t="s">
        <v>49</v>
      </c>
      <c r="L27" s="2">
        <v>488650</v>
      </c>
      <c r="M27" s="2">
        <v>497783</v>
      </c>
      <c r="N27" s="2">
        <v>506953</v>
      </c>
      <c r="O27" s="2">
        <v>518347</v>
      </c>
      <c r="P27" s="2">
        <v>530946</v>
      </c>
      <c r="Q27" s="2">
        <v>543360</v>
      </c>
      <c r="R27" s="2">
        <v>556319</v>
      </c>
      <c r="S27" s="2">
        <v>569604</v>
      </c>
      <c r="T27" s="2">
        <v>202</v>
      </c>
      <c r="U27" s="2">
        <v>215</v>
      </c>
      <c r="V27" s="2">
        <v>219</v>
      </c>
      <c r="W27" s="2">
        <v>222</v>
      </c>
      <c r="X27" s="2">
        <v>234</v>
      </c>
      <c r="Y27" s="2">
        <v>236</v>
      </c>
      <c r="Z27" s="2">
        <v>243</v>
      </c>
      <c r="AA27" s="2">
        <v>255</v>
      </c>
    </row>
    <row r="28" spans="1:27" ht="15">
      <c r="A28" s="1" t="s">
        <v>37</v>
      </c>
      <c r="B28" s="8">
        <v>38.5</v>
      </c>
      <c r="C28" s="8">
        <v>38.6</v>
      </c>
      <c r="D28" s="8">
        <v>38.8</v>
      </c>
      <c r="E28" s="8">
        <v>39.1</v>
      </c>
      <c r="F28" s="8">
        <v>44.2</v>
      </c>
      <c r="G28" s="8">
        <v>45.1</v>
      </c>
      <c r="H28" s="8">
        <v>45.5</v>
      </c>
      <c r="I28" s="8">
        <v>45.3</v>
      </c>
      <c r="J28" s="3" t="s">
        <v>49</v>
      </c>
      <c r="K28" s="3" t="s">
        <v>49</v>
      </c>
      <c r="L28" s="2">
        <v>10038188</v>
      </c>
      <c r="M28" s="2">
        <v>10022650</v>
      </c>
      <c r="N28" s="2">
        <v>10000023</v>
      </c>
      <c r="O28" s="2">
        <v>9971727</v>
      </c>
      <c r="P28" s="2">
        <v>9920362</v>
      </c>
      <c r="Q28" s="2">
        <v>9893082</v>
      </c>
      <c r="R28" s="2">
        <v>9866468</v>
      </c>
      <c r="S28" s="2">
        <v>9843028</v>
      </c>
      <c r="T28" s="2">
        <v>3818</v>
      </c>
      <c r="U28" s="2">
        <v>3717</v>
      </c>
      <c r="V28" s="2">
        <v>3701</v>
      </c>
      <c r="W28" s="2">
        <v>3724</v>
      </c>
      <c r="X28" s="2">
        <v>3793</v>
      </c>
      <c r="Y28" s="2">
        <v>3860</v>
      </c>
      <c r="Z28" s="2">
        <v>4070</v>
      </c>
      <c r="AA28" s="2">
        <v>4176</v>
      </c>
    </row>
    <row r="29" spans="1:27" ht="15">
      <c r="A29" s="1" t="s">
        <v>38</v>
      </c>
      <c r="B29" s="8">
        <v>49.3</v>
      </c>
      <c r="C29" s="8">
        <v>45.7</v>
      </c>
      <c r="D29" s="8">
        <v>46.3</v>
      </c>
      <c r="E29" s="8">
        <v>46.9</v>
      </c>
      <c r="F29" s="8">
        <v>45.8</v>
      </c>
      <c r="G29" s="8">
        <v>46.3</v>
      </c>
      <c r="H29" s="8">
        <v>44.6</v>
      </c>
      <c r="I29" s="8">
        <v>45.7</v>
      </c>
      <c r="J29" s="8">
        <v>45.4</v>
      </c>
      <c r="K29" s="8">
        <v>44.2</v>
      </c>
      <c r="L29" s="2">
        <v>409379</v>
      </c>
      <c r="M29" s="2">
        <v>412477</v>
      </c>
      <c r="N29" s="2">
        <v>414508</v>
      </c>
      <c r="O29" s="2">
        <v>416268</v>
      </c>
      <c r="P29" s="2">
        <v>419455</v>
      </c>
      <c r="Q29" s="2">
        <v>423374</v>
      </c>
      <c r="R29" s="2">
        <v>427364</v>
      </c>
      <c r="S29" s="2">
        <v>431874</v>
      </c>
      <c r="T29" s="2">
        <v>158</v>
      </c>
      <c r="U29" s="2">
        <v>158</v>
      </c>
      <c r="V29" s="2">
        <v>160</v>
      </c>
      <c r="W29" s="2">
        <v>164</v>
      </c>
      <c r="X29" s="2">
        <v>168</v>
      </c>
      <c r="Y29" s="2">
        <v>173</v>
      </c>
      <c r="Z29" s="2">
        <v>178</v>
      </c>
      <c r="AA29" s="2">
        <v>182</v>
      </c>
    </row>
    <row r="30" spans="1:27" ht="15">
      <c r="A30" s="1" t="s">
        <v>39</v>
      </c>
      <c r="B30" s="8">
        <v>44.2</v>
      </c>
      <c r="C30" s="8">
        <v>44.1</v>
      </c>
      <c r="D30" s="8">
        <v>44.3</v>
      </c>
      <c r="E30" s="8">
        <v>43.8</v>
      </c>
      <c r="F30" s="8">
        <v>43.4</v>
      </c>
      <c r="G30" s="8">
        <v>43.4</v>
      </c>
      <c r="H30" s="8">
        <v>43.3</v>
      </c>
      <c r="I30" s="8">
        <v>42.7</v>
      </c>
      <c r="J30" s="3" t="s">
        <v>49</v>
      </c>
      <c r="K30" s="3" t="s">
        <v>49</v>
      </c>
      <c r="L30" s="2">
        <v>16445593</v>
      </c>
      <c r="M30" s="2">
        <v>16530388</v>
      </c>
      <c r="N30" s="2">
        <v>16615394</v>
      </c>
      <c r="O30" s="2">
        <v>16693074</v>
      </c>
      <c r="P30" s="2">
        <v>16754962</v>
      </c>
      <c r="Q30" s="2">
        <v>16804432</v>
      </c>
      <c r="R30" s="2">
        <v>16865008</v>
      </c>
      <c r="S30" s="2">
        <v>16939923</v>
      </c>
      <c r="T30" s="2">
        <v>8468</v>
      </c>
      <c r="U30" s="2">
        <v>8443</v>
      </c>
      <c r="V30" s="2">
        <v>8227</v>
      </c>
      <c r="W30" s="2">
        <v>8152</v>
      </c>
      <c r="X30" s="2">
        <v>8174</v>
      </c>
      <c r="Y30" s="2">
        <v>8104</v>
      </c>
      <c r="Z30" s="2">
        <v>8028</v>
      </c>
      <c r="AA30" s="2">
        <v>8115</v>
      </c>
    </row>
    <row r="31" spans="1:27" ht="15">
      <c r="A31" s="1" t="s">
        <v>40</v>
      </c>
      <c r="B31" s="3" t="s">
        <v>49</v>
      </c>
      <c r="C31" s="3" t="s">
        <v>49</v>
      </c>
      <c r="D31" s="3" t="s">
        <v>49</v>
      </c>
      <c r="E31" s="3" t="s">
        <v>49</v>
      </c>
      <c r="F31" s="3" t="s">
        <v>49</v>
      </c>
      <c r="G31" s="3" t="s">
        <v>49</v>
      </c>
      <c r="H31" s="3" t="s">
        <v>49</v>
      </c>
      <c r="I31" s="3" t="s">
        <v>49</v>
      </c>
      <c r="J31" s="3" t="s">
        <v>49</v>
      </c>
      <c r="K31" s="3" t="s">
        <v>49</v>
      </c>
      <c r="L31" s="2">
        <v>8321496</v>
      </c>
      <c r="M31" s="2">
        <v>8343323</v>
      </c>
      <c r="N31" s="2">
        <v>8363404</v>
      </c>
      <c r="O31" s="2">
        <v>8391643</v>
      </c>
      <c r="P31" s="2">
        <v>8429991</v>
      </c>
      <c r="Q31" s="2">
        <v>8479375</v>
      </c>
      <c r="R31" s="2">
        <v>8541575</v>
      </c>
      <c r="S31" s="2">
        <v>8633169</v>
      </c>
      <c r="T31" s="2">
        <v>3929</v>
      </c>
      <c r="U31" s="2">
        <v>3909</v>
      </c>
      <c r="V31" s="2">
        <v>3944</v>
      </c>
      <c r="W31" s="2">
        <v>3982</v>
      </c>
      <c r="X31" s="2">
        <v>4013</v>
      </c>
      <c r="Y31" s="2">
        <v>4030</v>
      </c>
      <c r="Z31" s="2">
        <v>4034</v>
      </c>
      <c r="AA31" s="2">
        <v>4068</v>
      </c>
    </row>
    <row r="32" spans="1:27" ht="15">
      <c r="A32" s="1" t="s">
        <v>41</v>
      </c>
      <c r="B32" s="8">
        <v>38.8</v>
      </c>
      <c r="C32" s="8">
        <v>41.7</v>
      </c>
      <c r="D32" s="8">
        <v>41.4</v>
      </c>
      <c r="E32" s="8">
        <v>41.3</v>
      </c>
      <c r="F32" s="8">
        <v>43.1</v>
      </c>
      <c r="G32" s="8">
        <v>44.3</v>
      </c>
      <c r="H32" s="8">
        <v>45.1</v>
      </c>
      <c r="I32" s="8">
        <v>45.4</v>
      </c>
      <c r="J32" s="3" t="s">
        <v>49</v>
      </c>
      <c r="K32" s="3" t="s">
        <v>49</v>
      </c>
      <c r="L32" s="2">
        <v>38125759</v>
      </c>
      <c r="M32" s="2">
        <v>38151603</v>
      </c>
      <c r="N32" s="2">
        <v>38042794</v>
      </c>
      <c r="O32" s="2">
        <v>38063255</v>
      </c>
      <c r="P32" s="2">
        <v>38063164</v>
      </c>
      <c r="Q32" s="2">
        <v>38040196</v>
      </c>
      <c r="R32" s="2">
        <v>38011735</v>
      </c>
      <c r="S32" s="2">
        <v>37986412</v>
      </c>
      <c r="T32" s="2">
        <v>15557</v>
      </c>
      <c r="U32" s="2">
        <v>15629</v>
      </c>
      <c r="V32" s="2">
        <v>15233</v>
      </c>
      <c r="W32" s="2">
        <v>15313</v>
      </c>
      <c r="X32" s="2">
        <v>15340</v>
      </c>
      <c r="Y32" s="2">
        <v>15313</v>
      </c>
      <c r="Z32" s="2">
        <v>15591</v>
      </c>
      <c r="AA32" s="2">
        <v>15812</v>
      </c>
    </row>
    <row r="33" spans="1:27" ht="15">
      <c r="A33" s="1" t="s">
        <v>42</v>
      </c>
      <c r="B33" s="8">
        <v>44.6</v>
      </c>
      <c r="C33" s="8">
        <v>43.2</v>
      </c>
      <c r="D33" s="8">
        <v>42.8</v>
      </c>
      <c r="E33" s="8">
        <v>42.6</v>
      </c>
      <c r="F33" s="8">
        <v>43.3</v>
      </c>
      <c r="G33" s="8">
        <v>43.1</v>
      </c>
      <c r="H33" s="8">
        <v>44.9</v>
      </c>
      <c r="I33" s="8">
        <v>44.5</v>
      </c>
      <c r="J33" s="8">
        <v>46.6</v>
      </c>
      <c r="K33" s="3" t="s">
        <v>49</v>
      </c>
      <c r="L33" s="2">
        <v>10558177</v>
      </c>
      <c r="M33" s="2">
        <v>10568247</v>
      </c>
      <c r="N33" s="2">
        <v>10573100</v>
      </c>
      <c r="O33" s="2">
        <v>10557560</v>
      </c>
      <c r="P33" s="2">
        <v>10514844</v>
      </c>
      <c r="Q33" s="2">
        <v>10457295</v>
      </c>
      <c r="R33" s="2">
        <v>10401062</v>
      </c>
      <c r="S33" s="2">
        <v>10358076</v>
      </c>
      <c r="T33" s="2">
        <v>4786</v>
      </c>
      <c r="U33" s="2">
        <v>4645</v>
      </c>
      <c r="V33" s="2">
        <v>4577</v>
      </c>
      <c r="W33" s="2">
        <v>4453</v>
      </c>
      <c r="X33" s="2">
        <v>4256</v>
      </c>
      <c r="Y33" s="2">
        <v>4158</v>
      </c>
      <c r="Z33" s="2">
        <v>4254</v>
      </c>
      <c r="AA33" s="2">
        <v>4309</v>
      </c>
    </row>
    <row r="34" spans="1:27" ht="15">
      <c r="A34" s="1" t="s">
        <v>43</v>
      </c>
      <c r="B34" s="8">
        <v>30.1</v>
      </c>
      <c r="C34" s="8">
        <v>33.3</v>
      </c>
      <c r="D34" s="8">
        <v>32.3</v>
      </c>
      <c r="E34" s="8">
        <v>35.8</v>
      </c>
      <c r="F34" s="8">
        <v>34.2</v>
      </c>
      <c r="G34" s="8">
        <v>35.8</v>
      </c>
      <c r="H34" s="8">
        <v>38.4</v>
      </c>
      <c r="I34" s="8">
        <v>40.4</v>
      </c>
      <c r="J34" s="3" t="s">
        <v>49</v>
      </c>
      <c r="K34" s="3" t="s">
        <v>49</v>
      </c>
      <c r="L34" s="2">
        <v>20537875</v>
      </c>
      <c r="M34" s="2">
        <v>20367487</v>
      </c>
      <c r="N34" s="2">
        <v>20246871</v>
      </c>
      <c r="O34" s="2">
        <v>20147528</v>
      </c>
      <c r="P34" s="2">
        <v>20058035</v>
      </c>
      <c r="Q34" s="2">
        <v>19983693</v>
      </c>
      <c r="R34" s="2">
        <v>19908979</v>
      </c>
      <c r="S34" s="2">
        <v>19815481</v>
      </c>
      <c r="T34" s="2">
        <v>8882</v>
      </c>
      <c r="U34" s="2">
        <v>8805</v>
      </c>
      <c r="V34" s="2">
        <v>8307</v>
      </c>
      <c r="W34" s="2">
        <v>8139</v>
      </c>
      <c r="X34" s="2">
        <v>8222</v>
      </c>
      <c r="Y34" s="2">
        <v>8179</v>
      </c>
      <c r="Z34" s="2">
        <v>8254</v>
      </c>
      <c r="AA34" s="2">
        <v>8235</v>
      </c>
    </row>
    <row r="35" spans="1:27" ht="15">
      <c r="A35" s="1" t="s">
        <v>44</v>
      </c>
      <c r="B35" s="8">
        <v>41</v>
      </c>
      <c r="C35" s="8">
        <v>41.1</v>
      </c>
      <c r="D35" s="8">
        <v>47.5</v>
      </c>
      <c r="E35" s="8">
        <v>49</v>
      </c>
      <c r="F35" s="8">
        <v>50</v>
      </c>
      <c r="G35" s="8">
        <v>51.4</v>
      </c>
      <c r="H35" s="8">
        <v>51.3</v>
      </c>
      <c r="I35" s="8">
        <v>51.2</v>
      </c>
      <c r="J35" s="8">
        <v>50.8</v>
      </c>
      <c r="K35" s="3" t="s">
        <v>49</v>
      </c>
      <c r="L35" s="2">
        <v>2021316</v>
      </c>
      <c r="M35" s="2">
        <v>2039669</v>
      </c>
      <c r="N35" s="2">
        <v>2048583</v>
      </c>
      <c r="O35" s="2">
        <v>2052843</v>
      </c>
      <c r="P35" s="2">
        <v>2057159</v>
      </c>
      <c r="Q35" s="2">
        <v>2059953</v>
      </c>
      <c r="R35" s="2">
        <v>2061980</v>
      </c>
      <c r="S35" s="2">
        <v>2063531</v>
      </c>
      <c r="T35" s="2">
        <v>975</v>
      </c>
      <c r="U35" s="2">
        <v>955</v>
      </c>
      <c r="V35" s="2">
        <v>942</v>
      </c>
      <c r="W35" s="2">
        <v>915</v>
      </c>
      <c r="X35" s="2">
        <v>906</v>
      </c>
      <c r="Y35" s="2">
        <v>888</v>
      </c>
      <c r="Z35" s="2">
        <v>892</v>
      </c>
      <c r="AA35" s="2">
        <v>902</v>
      </c>
    </row>
    <row r="36" spans="1:27" ht="15">
      <c r="A36" s="1" t="s">
        <v>45</v>
      </c>
      <c r="B36" s="8">
        <v>34.7</v>
      </c>
      <c r="C36" s="8">
        <v>36.5</v>
      </c>
      <c r="D36" s="8">
        <v>36.6</v>
      </c>
      <c r="E36" s="8">
        <v>36.6</v>
      </c>
      <c r="F36" s="8">
        <v>36.7</v>
      </c>
      <c r="G36" s="8">
        <v>36.9</v>
      </c>
      <c r="H36" s="8">
        <v>36.4</v>
      </c>
      <c r="I36" s="8">
        <v>37.9</v>
      </c>
      <c r="J36" s="3" t="s">
        <v>49</v>
      </c>
      <c r="K36" s="3" t="s">
        <v>49</v>
      </c>
      <c r="L36" s="2">
        <v>5379233</v>
      </c>
      <c r="M36" s="2">
        <v>5386406</v>
      </c>
      <c r="N36" s="2">
        <v>5391428</v>
      </c>
      <c r="O36" s="2">
        <v>5398384</v>
      </c>
      <c r="P36" s="2">
        <v>5407579</v>
      </c>
      <c r="Q36" s="2">
        <v>5413393</v>
      </c>
      <c r="R36" s="2">
        <v>5418649</v>
      </c>
      <c r="S36" s="2">
        <v>5423801</v>
      </c>
      <c r="T36" s="2">
        <v>2423</v>
      </c>
      <c r="U36" s="2">
        <v>2357</v>
      </c>
      <c r="V36" s="2">
        <v>2307</v>
      </c>
      <c r="W36" s="2">
        <v>2303</v>
      </c>
      <c r="X36" s="2">
        <v>2317</v>
      </c>
      <c r="Y36" s="2">
        <v>2318</v>
      </c>
      <c r="Z36" s="2">
        <v>2349</v>
      </c>
      <c r="AA36" s="2">
        <v>2405</v>
      </c>
    </row>
    <row r="37" spans="1:27" ht="15">
      <c r="A37" s="1" t="s">
        <v>46</v>
      </c>
      <c r="B37" s="3" t="s">
        <v>49</v>
      </c>
      <c r="C37" s="3" t="s">
        <v>49</v>
      </c>
      <c r="D37" s="3" t="s">
        <v>49</v>
      </c>
      <c r="E37" s="3" t="s">
        <v>49</v>
      </c>
      <c r="F37" s="3" t="s">
        <v>49</v>
      </c>
      <c r="G37" s="3" t="s">
        <v>49</v>
      </c>
      <c r="H37" s="3" t="s">
        <v>49</v>
      </c>
      <c r="I37" s="3" t="s">
        <v>49</v>
      </c>
      <c r="J37" s="3" t="s">
        <v>49</v>
      </c>
      <c r="K37" s="3" t="s">
        <v>49</v>
      </c>
      <c r="L37" s="2">
        <v>5313399</v>
      </c>
      <c r="M37" s="2">
        <v>5338871</v>
      </c>
      <c r="N37" s="2">
        <v>5363352</v>
      </c>
      <c r="O37" s="2">
        <v>5388272</v>
      </c>
      <c r="P37" s="2">
        <v>5413971</v>
      </c>
      <c r="Q37" s="2">
        <v>5438972</v>
      </c>
      <c r="R37" s="2">
        <v>5461512</v>
      </c>
      <c r="S37" s="2">
        <v>5479531</v>
      </c>
      <c r="T37" s="2">
        <v>2497</v>
      </c>
      <c r="U37" s="2">
        <v>2423</v>
      </c>
      <c r="V37" s="2">
        <v>2410</v>
      </c>
      <c r="W37" s="2">
        <v>2428</v>
      </c>
      <c r="X37" s="2">
        <v>2431</v>
      </c>
      <c r="Y37" s="2">
        <v>2403</v>
      </c>
      <c r="Z37" s="2">
        <v>2386</v>
      </c>
      <c r="AA37" s="2">
        <v>2368</v>
      </c>
    </row>
    <row r="38" spans="1:27" ht="15">
      <c r="A38" s="1" t="s">
        <v>47</v>
      </c>
      <c r="B38" s="3" t="s">
        <v>49</v>
      </c>
      <c r="C38" s="3" t="s">
        <v>49</v>
      </c>
      <c r="D38" s="3" t="s">
        <v>49</v>
      </c>
      <c r="E38" s="3" t="s">
        <v>49</v>
      </c>
      <c r="F38" s="3" t="s">
        <v>49</v>
      </c>
      <c r="G38" s="3" t="s">
        <v>49</v>
      </c>
      <c r="H38" s="3" t="s">
        <v>49</v>
      </c>
      <c r="I38" s="3" t="s">
        <v>49</v>
      </c>
      <c r="J38" s="3" t="s">
        <v>49</v>
      </c>
      <c r="K38" s="3" t="s">
        <v>49</v>
      </c>
      <c r="L38" s="2">
        <v>9219637</v>
      </c>
      <c r="M38" s="2">
        <v>9298515</v>
      </c>
      <c r="N38" s="2">
        <v>9378126</v>
      </c>
      <c r="O38" s="2">
        <v>9449213</v>
      </c>
      <c r="P38" s="2">
        <v>9519374</v>
      </c>
      <c r="Q38" s="2">
        <v>9600379</v>
      </c>
      <c r="R38" s="2">
        <v>9696110</v>
      </c>
      <c r="S38" s="2">
        <v>9799186</v>
      </c>
      <c r="T38" s="2">
        <v>4494</v>
      </c>
      <c r="U38" s="2">
        <v>4391</v>
      </c>
      <c r="V38" s="2">
        <v>4403</v>
      </c>
      <c r="W38" s="2">
        <v>4498</v>
      </c>
      <c r="X38" s="2">
        <v>4510</v>
      </c>
      <c r="Y38" s="2">
        <v>4554</v>
      </c>
      <c r="Z38" s="2">
        <v>4597</v>
      </c>
      <c r="AA38" s="2">
        <v>4660</v>
      </c>
    </row>
    <row r="39" spans="1:27" ht="15">
      <c r="A39" s="1" t="s">
        <v>48</v>
      </c>
      <c r="B39" s="8">
        <v>38.1</v>
      </c>
      <c r="C39" s="8">
        <v>38.4</v>
      </c>
      <c r="D39" s="8">
        <v>38.2</v>
      </c>
      <c r="E39" s="8">
        <v>38.7</v>
      </c>
      <c r="F39" s="8">
        <v>39.3</v>
      </c>
      <c r="G39" s="8">
        <v>39.3</v>
      </c>
      <c r="H39" s="8">
        <v>40.1</v>
      </c>
      <c r="I39" s="8">
        <v>40.8</v>
      </c>
      <c r="J39" s="8">
        <v>44.1</v>
      </c>
      <c r="K39" s="3" t="s">
        <v>49</v>
      </c>
      <c r="L39" s="2">
        <v>61806995</v>
      </c>
      <c r="M39" s="2">
        <v>62276270</v>
      </c>
      <c r="N39" s="2">
        <v>62766365</v>
      </c>
      <c r="O39" s="2">
        <v>63258918</v>
      </c>
      <c r="P39" s="2">
        <v>63700300</v>
      </c>
      <c r="Q39" s="2">
        <v>64128226</v>
      </c>
      <c r="R39" s="2">
        <v>64613160</v>
      </c>
      <c r="S39" s="2">
        <v>65128861</v>
      </c>
      <c r="T39" s="2">
        <v>28827</v>
      </c>
      <c r="U39" s="2">
        <v>28319</v>
      </c>
      <c r="V39" s="2">
        <v>28290</v>
      </c>
      <c r="W39" s="2">
        <v>28404</v>
      </c>
      <c r="X39" s="2">
        <v>28650</v>
      </c>
      <c r="Y39" s="2">
        <v>28917</v>
      </c>
      <c r="Z39" s="2">
        <v>29560</v>
      </c>
      <c r="AA39" s="2">
        <v>30028</v>
      </c>
    </row>
    <row r="40" spans="1:27" ht="15">
      <c r="A40" s="6" t="s">
        <v>57</v>
      </c>
      <c r="B40" s="9">
        <f>SUMPRODUCT(B12:B39,L12:L39)/L40</f>
        <v>39.87333218743405</v>
      </c>
      <c r="C40" s="9">
        <f aca="true" t="shared" si="0" ref="C40:I40">SUMPRODUCT(C12:C39,M12:M39)/M40</f>
        <v>40.748454629755685</v>
      </c>
      <c r="D40" s="9">
        <f t="shared" si="0"/>
        <v>40.34453108876782</v>
      </c>
      <c r="E40" s="9">
        <f t="shared" si="0"/>
        <v>40.60988697507267</v>
      </c>
      <c r="F40" s="9">
        <f t="shared" si="0"/>
        <v>39.52515067757849</v>
      </c>
      <c r="G40" s="9">
        <f t="shared" si="0"/>
        <v>39.8612152018595</v>
      </c>
      <c r="H40" s="9">
        <f t="shared" si="0"/>
        <v>40.4869134169672</v>
      </c>
      <c r="I40" s="9">
        <f t="shared" si="0"/>
        <v>32.89043659211513</v>
      </c>
      <c r="L40" s="4">
        <f>+L13+L14+L17+L18+L19+L20+L21+L22+L25+L26+L28+L29+L30+L32+L33+L34+L35+L36+L39</f>
        <v>319923405</v>
      </c>
      <c r="M40" s="4">
        <f>+M13+M14+M17+M18+M19+M20+M21+M22+M25+M26+M28+M29+M30+M32+M33+M34+M35+M36+M39</f>
        <v>321098877</v>
      </c>
      <c r="N40" s="4">
        <f>+N12+N13+N14+N17+N18+N19+N20+N21+N22+N25+N26+N28+N29+N30+N32+N33+N34+N35+N36+N39</f>
        <v>332764507</v>
      </c>
      <c r="O40" s="4">
        <f>+O13+O14+O17+O18+O19+O20+O21+O22+O25+O26+O28+O29+O30+O32+O33+O34+O35+O36+O39</f>
        <v>322654399</v>
      </c>
      <c r="P40" s="4">
        <f>+P13+P14+P17+P18+P19+P20+P21+P22+P25+P26+P28+P29+P30+P32+P33+P34+P35+P36+P39</f>
        <v>323170013</v>
      </c>
      <c r="Q40" s="4">
        <f>+Q13+Q14+Q17+Q18+Q19+Q20+Q21+Q22+Q25+Q26+Q28+Q29+Q30+Q32+Q33+Q34+Q35+Q36+Q39</f>
        <v>323480611</v>
      </c>
      <c r="R40" s="4">
        <f>+R12+R13+R14+R17+R18+R19+R20+R21+R22+R25+R26+R28+R29+R30+R32+R33+R34+R35+R36+R39</f>
        <v>335101706</v>
      </c>
      <c r="S40" s="4">
        <f>+S13+S14+S17+S18+S19+S20+S21+S22+S25+S26+S28+S29+S30+S32+S33+S34+S35+S36+S39+S16</f>
        <v>406376968</v>
      </c>
      <c r="T40" s="4">
        <f>+T13+T14+T17+T18+T19+T20+T21+T22+T25+T26+T28+T29+T30+T32+T33+T34+T35+T36+T39</f>
        <v>139609</v>
      </c>
      <c r="U40" s="4">
        <f>+U13+U14+U17+U18+U19+U20+U21+U22+U25+U26+U28+U29+U30+U32+U33+U34+U35+U36+U39</f>
        <v>136425</v>
      </c>
      <c r="V40" s="4">
        <f>+V12+V13+V14+V17+V18+V19+V20+V21+V22+V25+V26+V28+V29+V30+V32+V33+V34+V35+V36+V39</f>
        <v>138591</v>
      </c>
      <c r="W40" s="4">
        <f>+W13+W14+W17+W18+W19+W20+W21+W22+W25+W26+W28+W29+W30+W32+W33+W34+W35+W36+W39</f>
        <v>133142</v>
      </c>
      <c r="X40" s="4">
        <f>+X13+X14+X17+X18+X19+X20+X21+X22+X25+X26+X28+X29+X30+X32+X33+X34+X35+X36+X39</f>
        <v>132217</v>
      </c>
      <c r="Y40" s="4">
        <f>+Y13+Y14+Y17+Y18+Y19+Y20+Y21+Y22+Y25+Y26+Y28+Y29+Y30+Y32+Y33+Y34+Y35+Y36+Y39</f>
        <v>131696</v>
      </c>
      <c r="Z40" s="4">
        <f>+Z12+Z13+Z14+Z17+Z18+Z19+Z20+Z21+Z22+Z25+Z26+Z28+Z29+Z30+Z32+Z33+Z34+Z35+Z36+Z39</f>
        <v>137882</v>
      </c>
      <c r="AA40" s="4">
        <f>+AA13+AA14+AA17+AA18+AA19+AA20+AA21+AA22+AA25+AA26+AA28+AA29+AA30+AA32+AA33+AA34+AA35+AA36+AA39+AA16</f>
        <v>174304</v>
      </c>
    </row>
    <row r="41" spans="1:9" ht="15">
      <c r="A41" s="5" t="s">
        <v>58</v>
      </c>
      <c r="B41" s="9">
        <f>SUMPRODUCT(B12:B39,T12:T39)/T40</f>
        <v>39.75178032934839</v>
      </c>
      <c r="C41" s="9">
        <f aca="true" t="shared" si="1" ref="C41:I41">SUMPRODUCT(C12:C39,U12:U39)/U40</f>
        <v>40.64595345427891</v>
      </c>
      <c r="D41" s="9">
        <f t="shared" si="1"/>
        <v>40.29982249929649</v>
      </c>
      <c r="E41" s="9">
        <f t="shared" si="1"/>
        <v>40.540266031755564</v>
      </c>
      <c r="F41" s="9">
        <f t="shared" si="1"/>
        <v>39.77162770294289</v>
      </c>
      <c r="G41" s="9">
        <f t="shared" si="1"/>
        <v>40.162700461669296</v>
      </c>
      <c r="H41" s="9">
        <f t="shared" si="1"/>
        <v>40.770801845055914</v>
      </c>
      <c r="I41" s="9">
        <f t="shared" si="1"/>
        <v>33.94101282816229</v>
      </c>
    </row>
    <row r="42" spans="1:2" ht="15">
      <c r="A42" s="5" t="s">
        <v>49</v>
      </c>
      <c r="B42" s="5" t="s">
        <v>50</v>
      </c>
    </row>
    <row r="43" spans="1:2" ht="15">
      <c r="A43" s="5"/>
      <c r="B43" s="5"/>
    </row>
    <row r="44" spans="1:2" ht="15">
      <c r="A44" s="5"/>
      <c r="B44" s="5"/>
    </row>
    <row r="45" spans="1:2" ht="15">
      <c r="A45" s="5"/>
      <c r="B45" s="5"/>
    </row>
    <row r="46" spans="1:2" ht="15">
      <c r="A46" s="5"/>
      <c r="B46" s="5"/>
    </row>
    <row r="48" spans="1:2" ht="15">
      <c r="A48" s="5" t="s">
        <v>5</v>
      </c>
      <c r="B48" s="5" t="s">
        <v>6</v>
      </c>
    </row>
    <row r="49" spans="1:2" ht="15">
      <c r="A49" s="5" t="s">
        <v>7</v>
      </c>
      <c r="B49" s="5" t="s">
        <v>8</v>
      </c>
    </row>
    <row r="50" spans="1:2" ht="15">
      <c r="A50" s="5" t="s">
        <v>9</v>
      </c>
      <c r="B50" s="5" t="s">
        <v>53</v>
      </c>
    </row>
    <row r="52" spans="1:27" ht="15">
      <c r="A52" s="1" t="s">
        <v>10</v>
      </c>
      <c r="B52" s="1" t="s">
        <v>11</v>
      </c>
      <c r="C52" s="1" t="s">
        <v>12</v>
      </c>
      <c r="D52" s="1" t="s">
        <v>13</v>
      </c>
      <c r="E52" s="1" t="s">
        <v>14</v>
      </c>
      <c r="F52" s="1" t="s">
        <v>15</v>
      </c>
      <c r="G52" s="1" t="s">
        <v>16</v>
      </c>
      <c r="H52" s="1" t="s">
        <v>17</v>
      </c>
      <c r="I52" s="1" t="s">
        <v>18</v>
      </c>
      <c r="J52" s="1" t="s">
        <v>19</v>
      </c>
      <c r="K52" s="1" t="s">
        <v>20</v>
      </c>
      <c r="L52" s="1" t="s">
        <v>11</v>
      </c>
      <c r="M52" s="1" t="s">
        <v>12</v>
      </c>
      <c r="N52" s="1" t="s">
        <v>13</v>
      </c>
      <c r="O52" s="1" t="s">
        <v>14</v>
      </c>
      <c r="P52" s="1" t="s">
        <v>15</v>
      </c>
      <c r="Q52" s="1" t="s">
        <v>16</v>
      </c>
      <c r="R52" s="1" t="s">
        <v>17</v>
      </c>
      <c r="S52" s="1" t="s">
        <v>18</v>
      </c>
      <c r="T52" s="1" t="s">
        <v>11</v>
      </c>
      <c r="U52" s="1" t="s">
        <v>12</v>
      </c>
      <c r="V52" s="1" t="s">
        <v>13</v>
      </c>
      <c r="W52" s="1" t="s">
        <v>14</v>
      </c>
      <c r="X52" s="1" t="s">
        <v>15</v>
      </c>
      <c r="Y52" s="1" t="s">
        <v>16</v>
      </c>
      <c r="Z52" s="1" t="s">
        <v>17</v>
      </c>
      <c r="AA52" s="1" t="s">
        <v>18</v>
      </c>
    </row>
    <row r="53" spans="1:27" ht="15">
      <c r="A53" s="1" t="s">
        <v>21</v>
      </c>
      <c r="B53" s="3" t="s">
        <v>49</v>
      </c>
      <c r="C53" s="3" t="s">
        <v>49</v>
      </c>
      <c r="D53" s="8">
        <v>50.9</v>
      </c>
      <c r="E53" s="3" t="s">
        <v>49</v>
      </c>
      <c r="F53" s="3" t="s">
        <v>49</v>
      </c>
      <c r="G53" s="3" t="s">
        <v>49</v>
      </c>
      <c r="H53" s="8">
        <v>50.8</v>
      </c>
      <c r="I53" s="3" t="s">
        <v>49</v>
      </c>
      <c r="J53" s="3" t="s">
        <v>49</v>
      </c>
      <c r="K53" s="3" t="s">
        <v>49</v>
      </c>
      <c r="L53" s="2">
        <v>10709973</v>
      </c>
      <c r="M53" s="2">
        <v>10796493</v>
      </c>
      <c r="N53" s="2">
        <v>10895586</v>
      </c>
      <c r="O53" s="2">
        <v>11047744</v>
      </c>
      <c r="P53" s="2">
        <v>11128246</v>
      </c>
      <c r="Q53" s="2">
        <v>11182817</v>
      </c>
      <c r="R53" s="2">
        <v>11209057</v>
      </c>
      <c r="S53" s="2">
        <v>11274196</v>
      </c>
      <c r="T53" s="2">
        <v>4414</v>
      </c>
      <c r="U53" s="2">
        <v>4389</v>
      </c>
      <c r="V53" s="2">
        <v>4451</v>
      </c>
      <c r="W53" s="2">
        <v>4470</v>
      </c>
      <c r="X53" s="2">
        <v>4479</v>
      </c>
      <c r="Y53" s="2">
        <v>4485</v>
      </c>
      <c r="Z53" s="2">
        <v>4497</v>
      </c>
      <c r="AA53" s="2">
        <v>4499</v>
      </c>
    </row>
    <row r="54" spans="1:27" ht="15">
      <c r="A54" s="1" t="s">
        <v>22</v>
      </c>
      <c r="B54" s="3" t="s">
        <v>49</v>
      </c>
      <c r="C54" s="3" t="s">
        <v>49</v>
      </c>
      <c r="D54" s="3" t="s">
        <v>49</v>
      </c>
      <c r="E54" s="3" t="s">
        <v>49</v>
      </c>
      <c r="F54" s="3" t="s">
        <v>49</v>
      </c>
      <c r="G54" s="3" t="s">
        <v>49</v>
      </c>
      <c r="H54" s="3" t="s">
        <v>49</v>
      </c>
      <c r="I54" s="3" t="s">
        <v>49</v>
      </c>
      <c r="J54" s="3" t="s">
        <v>49</v>
      </c>
      <c r="K54" s="3" t="s">
        <v>49</v>
      </c>
      <c r="L54" s="2">
        <v>7492561</v>
      </c>
      <c r="M54" s="2">
        <v>7444443</v>
      </c>
      <c r="N54" s="2">
        <v>7395599</v>
      </c>
      <c r="O54" s="2">
        <v>7348328</v>
      </c>
      <c r="P54" s="2">
        <v>7305888</v>
      </c>
      <c r="Q54" s="2">
        <v>7265115</v>
      </c>
      <c r="R54" s="2">
        <v>7223938</v>
      </c>
      <c r="S54" s="2">
        <v>7177991</v>
      </c>
      <c r="T54" s="2">
        <v>3306</v>
      </c>
      <c r="U54" s="2">
        <v>3205</v>
      </c>
      <c r="V54" s="2">
        <v>3037</v>
      </c>
      <c r="W54" s="2">
        <v>2928</v>
      </c>
      <c r="X54" s="2">
        <v>2895</v>
      </c>
      <c r="Y54" s="2">
        <v>2889</v>
      </c>
      <c r="Z54" s="2">
        <v>2927</v>
      </c>
      <c r="AA54" s="2">
        <v>2974</v>
      </c>
    </row>
    <row r="55" spans="1:27" ht="15">
      <c r="A55" s="1" t="s">
        <v>23</v>
      </c>
      <c r="B55" s="3" t="s">
        <v>49</v>
      </c>
      <c r="C55" s="3" t="s">
        <v>49</v>
      </c>
      <c r="D55" s="3" t="s">
        <v>49</v>
      </c>
      <c r="E55" s="3" t="s">
        <v>49</v>
      </c>
      <c r="F55" s="3" t="s">
        <v>49</v>
      </c>
      <c r="G55" s="3" t="s">
        <v>49</v>
      </c>
      <c r="H55" s="3" t="s">
        <v>49</v>
      </c>
      <c r="I55" s="3" t="s">
        <v>49</v>
      </c>
      <c r="J55" s="3" t="s">
        <v>49</v>
      </c>
      <c r="K55" s="3" t="s">
        <v>49</v>
      </c>
      <c r="L55" s="2">
        <v>10384603</v>
      </c>
      <c r="M55" s="2">
        <v>10443936</v>
      </c>
      <c r="N55" s="2">
        <v>10474410</v>
      </c>
      <c r="O55" s="2">
        <v>10496088</v>
      </c>
      <c r="P55" s="2">
        <v>10510785</v>
      </c>
      <c r="Q55" s="2">
        <v>10514272</v>
      </c>
      <c r="R55" s="2">
        <v>10525347</v>
      </c>
      <c r="S55" s="2">
        <v>10546059</v>
      </c>
      <c r="T55" s="2">
        <v>4934</v>
      </c>
      <c r="U55" s="2">
        <v>4857</v>
      </c>
      <c r="V55" s="2">
        <v>4810</v>
      </c>
      <c r="W55" s="2">
        <v>4796</v>
      </c>
      <c r="X55" s="2">
        <v>4810</v>
      </c>
      <c r="Y55" s="2">
        <v>4846</v>
      </c>
      <c r="Z55" s="2">
        <v>4883</v>
      </c>
      <c r="AA55" s="2">
        <v>4934</v>
      </c>
    </row>
    <row r="56" spans="1:27" ht="15">
      <c r="A56" s="1" t="s">
        <v>24</v>
      </c>
      <c r="B56" s="3" t="s">
        <v>49</v>
      </c>
      <c r="C56" s="3" t="s">
        <v>49</v>
      </c>
      <c r="D56" s="3" t="s">
        <v>49</v>
      </c>
      <c r="E56" s="3" t="s">
        <v>49</v>
      </c>
      <c r="F56" s="3" t="s">
        <v>49</v>
      </c>
      <c r="G56" s="3" t="s">
        <v>49</v>
      </c>
      <c r="H56" s="3" t="s">
        <v>49</v>
      </c>
      <c r="I56" s="3" t="s">
        <v>49</v>
      </c>
      <c r="J56" s="3" t="s">
        <v>49</v>
      </c>
      <c r="K56" s="3" t="s">
        <v>49</v>
      </c>
      <c r="L56" s="2">
        <v>5493621</v>
      </c>
      <c r="M56" s="2">
        <v>5523095</v>
      </c>
      <c r="N56" s="2">
        <v>5547683</v>
      </c>
      <c r="O56" s="2">
        <v>5570572</v>
      </c>
      <c r="P56" s="2">
        <v>5591572</v>
      </c>
      <c r="Q56" s="2">
        <v>5614932</v>
      </c>
      <c r="R56" s="2">
        <v>5643475</v>
      </c>
      <c r="S56" s="2">
        <v>5683483</v>
      </c>
      <c r="T56" s="2">
        <v>2807</v>
      </c>
      <c r="U56" s="2">
        <v>2724</v>
      </c>
      <c r="V56" s="2">
        <v>2654</v>
      </c>
      <c r="W56" s="2">
        <v>2643</v>
      </c>
      <c r="X56" s="2">
        <v>2621</v>
      </c>
      <c r="Y56" s="2">
        <v>2622</v>
      </c>
      <c r="Z56" s="2">
        <v>2640</v>
      </c>
      <c r="AA56" s="2">
        <v>2678</v>
      </c>
    </row>
    <row r="57" spans="1:27" ht="15">
      <c r="A57" s="1" t="s">
        <v>25</v>
      </c>
      <c r="B57" s="3" t="s">
        <v>49</v>
      </c>
      <c r="C57" s="3" t="s">
        <v>49</v>
      </c>
      <c r="D57" s="3" t="s">
        <v>49</v>
      </c>
      <c r="E57" s="3" t="s">
        <v>49</v>
      </c>
      <c r="F57" s="3" t="s">
        <v>49</v>
      </c>
      <c r="G57" s="3" t="s">
        <v>49</v>
      </c>
      <c r="H57" s="3" t="s">
        <v>49</v>
      </c>
      <c r="I57" s="8">
        <v>48.4</v>
      </c>
      <c r="J57" s="8">
        <v>47.3</v>
      </c>
      <c r="K57" s="8">
        <v>48.1</v>
      </c>
      <c r="L57" s="2">
        <v>82110097</v>
      </c>
      <c r="M57" s="2">
        <v>81902307</v>
      </c>
      <c r="N57" s="2">
        <v>81776930</v>
      </c>
      <c r="O57" s="2">
        <v>80274983</v>
      </c>
      <c r="P57" s="2">
        <v>80425823</v>
      </c>
      <c r="Q57" s="2">
        <v>80645605</v>
      </c>
      <c r="R57" s="2">
        <v>80982500</v>
      </c>
      <c r="S57" s="2">
        <v>81686611</v>
      </c>
      <c r="T57" s="2">
        <v>37902</v>
      </c>
      <c r="U57" s="2">
        <v>37808</v>
      </c>
      <c r="V57" s="2">
        <v>37337</v>
      </c>
      <c r="W57" s="2">
        <v>38045</v>
      </c>
      <c r="X57" s="2">
        <v>38321</v>
      </c>
      <c r="Y57" s="2">
        <v>38640</v>
      </c>
      <c r="Z57" s="2">
        <v>38908</v>
      </c>
      <c r="AA57" s="2">
        <v>39176</v>
      </c>
    </row>
    <row r="58" spans="1:27" ht="15">
      <c r="A58" s="1" t="s">
        <v>26</v>
      </c>
      <c r="B58" s="3" t="s">
        <v>49</v>
      </c>
      <c r="C58" s="3" t="s">
        <v>49</v>
      </c>
      <c r="D58" s="3" t="s">
        <v>49</v>
      </c>
      <c r="E58" s="3" t="s">
        <v>49</v>
      </c>
      <c r="F58" s="3" t="s">
        <v>49</v>
      </c>
      <c r="G58" s="3" t="s">
        <v>49</v>
      </c>
      <c r="H58" s="3" t="s">
        <v>49</v>
      </c>
      <c r="I58" s="3" t="s">
        <v>49</v>
      </c>
      <c r="J58" s="3" t="s">
        <v>49</v>
      </c>
      <c r="K58" s="3" t="s">
        <v>49</v>
      </c>
      <c r="L58" s="2">
        <v>1337090</v>
      </c>
      <c r="M58" s="2">
        <v>1334515</v>
      </c>
      <c r="N58" s="2">
        <v>1331475</v>
      </c>
      <c r="O58" s="2">
        <v>1327439</v>
      </c>
      <c r="P58" s="2">
        <v>1322696</v>
      </c>
      <c r="Q58" s="2">
        <v>1317997</v>
      </c>
      <c r="R58" s="2">
        <v>1314545</v>
      </c>
      <c r="S58" s="2">
        <v>1315407</v>
      </c>
      <c r="T58" s="2">
        <v>632</v>
      </c>
      <c r="U58" s="2">
        <v>573</v>
      </c>
      <c r="V58" s="2">
        <v>548</v>
      </c>
      <c r="W58" s="2">
        <v>582</v>
      </c>
      <c r="X58" s="2">
        <v>591</v>
      </c>
      <c r="Y58" s="2">
        <v>597</v>
      </c>
      <c r="Z58" s="2">
        <v>600</v>
      </c>
      <c r="AA58" s="2">
        <v>613</v>
      </c>
    </row>
    <row r="59" spans="1:27" ht="15">
      <c r="A59" s="1" t="s">
        <v>27</v>
      </c>
      <c r="B59" s="8">
        <v>46.6</v>
      </c>
      <c r="C59" s="8">
        <v>45</v>
      </c>
      <c r="D59" s="8">
        <v>47.7</v>
      </c>
      <c r="E59" s="3" t="s">
        <v>49</v>
      </c>
      <c r="F59" s="3" t="s">
        <v>49</v>
      </c>
      <c r="G59" s="3" t="s">
        <v>49</v>
      </c>
      <c r="H59" s="3" t="s">
        <v>49</v>
      </c>
      <c r="I59" s="3" t="s">
        <v>49</v>
      </c>
      <c r="J59" s="3" t="s">
        <v>49</v>
      </c>
      <c r="K59" s="3" t="s">
        <v>49</v>
      </c>
      <c r="L59" s="2">
        <v>4489544</v>
      </c>
      <c r="M59" s="2">
        <v>4535375</v>
      </c>
      <c r="N59" s="2">
        <v>4560155</v>
      </c>
      <c r="O59" s="2">
        <v>4576794</v>
      </c>
      <c r="P59" s="2">
        <v>4586897</v>
      </c>
      <c r="Q59" s="2">
        <v>4598294</v>
      </c>
      <c r="R59" s="2">
        <v>4617225</v>
      </c>
      <c r="S59" s="2">
        <v>4676835</v>
      </c>
      <c r="T59" s="2">
        <v>2081</v>
      </c>
      <c r="U59" s="2">
        <v>1917</v>
      </c>
      <c r="V59" s="2">
        <v>1838</v>
      </c>
      <c r="W59" s="2">
        <v>1804</v>
      </c>
      <c r="X59" s="2">
        <v>1790</v>
      </c>
      <c r="Y59" s="2">
        <v>1828</v>
      </c>
      <c r="Z59" s="2">
        <v>1856</v>
      </c>
      <c r="AA59" s="2">
        <v>1899</v>
      </c>
    </row>
    <row r="60" spans="1:27" ht="15">
      <c r="A60" s="1" t="s">
        <v>28</v>
      </c>
      <c r="B60" s="8">
        <v>61.6</v>
      </c>
      <c r="C60" s="8">
        <v>64.5</v>
      </c>
      <c r="D60" s="8">
        <v>51.4</v>
      </c>
      <c r="E60" s="8">
        <v>63.8</v>
      </c>
      <c r="F60" s="3" t="s">
        <v>49</v>
      </c>
      <c r="G60" s="3" t="s">
        <v>49</v>
      </c>
      <c r="H60" s="3" t="s">
        <v>49</v>
      </c>
      <c r="I60" s="3" t="s">
        <v>49</v>
      </c>
      <c r="J60" s="3" t="s">
        <v>49</v>
      </c>
      <c r="K60" s="3" t="s">
        <v>49</v>
      </c>
      <c r="L60" s="2">
        <v>11077841</v>
      </c>
      <c r="M60" s="2">
        <v>11107017</v>
      </c>
      <c r="N60" s="2">
        <v>11121341</v>
      </c>
      <c r="O60" s="2">
        <v>11104899</v>
      </c>
      <c r="P60" s="2">
        <v>11045011</v>
      </c>
      <c r="Q60" s="2">
        <v>10965211</v>
      </c>
      <c r="R60" s="2">
        <v>10892413</v>
      </c>
      <c r="S60" s="2">
        <v>10820883</v>
      </c>
      <c r="T60" s="2">
        <v>4523</v>
      </c>
      <c r="U60" s="2">
        <v>4469</v>
      </c>
      <c r="V60" s="2">
        <v>4306</v>
      </c>
      <c r="W60" s="2">
        <v>3979</v>
      </c>
      <c r="X60" s="2">
        <v>3636</v>
      </c>
      <c r="Y60" s="2">
        <v>3459</v>
      </c>
      <c r="Z60" s="2">
        <v>3480</v>
      </c>
      <c r="AA60" s="2">
        <v>3548</v>
      </c>
    </row>
    <row r="61" spans="1:27" ht="15">
      <c r="A61" s="1" t="s">
        <v>29</v>
      </c>
      <c r="B61" s="8">
        <v>42.1</v>
      </c>
      <c r="C61" s="8">
        <v>41.8</v>
      </c>
      <c r="D61" s="8">
        <v>41.1</v>
      </c>
      <c r="E61" s="8">
        <v>41.4</v>
      </c>
      <c r="F61" s="8">
        <v>41.5</v>
      </c>
      <c r="G61" s="8">
        <v>41.3</v>
      </c>
      <c r="H61" s="8">
        <v>40.1</v>
      </c>
      <c r="I61" s="3" t="s">
        <v>49</v>
      </c>
      <c r="J61" s="3" t="s">
        <v>49</v>
      </c>
      <c r="K61" s="3" t="s">
        <v>49</v>
      </c>
      <c r="L61" s="2">
        <v>45954106</v>
      </c>
      <c r="M61" s="2">
        <v>46362946</v>
      </c>
      <c r="N61" s="2">
        <v>46576897</v>
      </c>
      <c r="O61" s="2">
        <v>46742697</v>
      </c>
      <c r="P61" s="2">
        <v>46773055</v>
      </c>
      <c r="Q61" s="2">
        <v>46620045</v>
      </c>
      <c r="R61" s="2">
        <v>46480882</v>
      </c>
      <c r="S61" s="2">
        <v>46447697</v>
      </c>
      <c r="T61" s="2">
        <v>20316</v>
      </c>
      <c r="U61" s="2">
        <v>18957</v>
      </c>
      <c r="V61" s="2">
        <v>18574</v>
      </c>
      <c r="W61" s="2">
        <v>18271</v>
      </c>
      <c r="X61" s="2">
        <v>17477</v>
      </c>
      <c r="Y61" s="2">
        <v>17002</v>
      </c>
      <c r="Z61" s="2">
        <v>17211</v>
      </c>
      <c r="AA61" s="2">
        <v>17717</v>
      </c>
    </row>
    <row r="62" spans="1:27" ht="15">
      <c r="A62" s="1" t="s">
        <v>30</v>
      </c>
      <c r="B62" s="8">
        <v>59.7</v>
      </c>
      <c r="C62" s="8">
        <v>59.4</v>
      </c>
      <c r="D62" s="8">
        <v>59.6</v>
      </c>
      <c r="E62" s="8">
        <v>59.1</v>
      </c>
      <c r="F62" s="8">
        <v>60.3</v>
      </c>
      <c r="G62" s="8">
        <v>60.1</v>
      </c>
      <c r="H62" s="8">
        <v>60</v>
      </c>
      <c r="I62" s="3" t="s">
        <v>49</v>
      </c>
      <c r="J62" s="3" t="s">
        <v>49</v>
      </c>
      <c r="K62" s="3" t="s">
        <v>49</v>
      </c>
      <c r="L62" s="2">
        <v>64178710</v>
      </c>
      <c r="M62" s="2">
        <v>64504541</v>
      </c>
      <c r="N62" s="2">
        <v>64818789</v>
      </c>
      <c r="O62" s="2">
        <v>65127852</v>
      </c>
      <c r="P62" s="2">
        <v>65438667</v>
      </c>
      <c r="Q62" s="2">
        <v>65771222</v>
      </c>
      <c r="R62" s="2">
        <v>66101682</v>
      </c>
      <c r="S62" s="2">
        <v>66624068</v>
      </c>
      <c r="T62" s="2">
        <v>25792</v>
      </c>
      <c r="U62" s="2">
        <v>25544</v>
      </c>
      <c r="V62" s="2">
        <v>25581</v>
      </c>
      <c r="W62" s="2">
        <v>25564</v>
      </c>
      <c r="X62" s="2">
        <v>25568</v>
      </c>
      <c r="Y62" s="2">
        <v>25540</v>
      </c>
      <c r="Z62" s="2">
        <v>25563</v>
      </c>
      <c r="AA62" s="2">
        <v>25546</v>
      </c>
    </row>
    <row r="63" spans="1:27" ht="15">
      <c r="A63" s="1" t="s">
        <v>31</v>
      </c>
      <c r="B63" s="3" t="s">
        <v>49</v>
      </c>
      <c r="C63" s="3" t="s">
        <v>49</v>
      </c>
      <c r="D63" s="3" t="s">
        <v>49</v>
      </c>
      <c r="E63" s="3" t="s">
        <v>49</v>
      </c>
      <c r="F63" s="3" t="s">
        <v>49</v>
      </c>
      <c r="G63" s="3" t="s">
        <v>49</v>
      </c>
      <c r="H63" s="3" t="s">
        <v>49</v>
      </c>
      <c r="I63" s="3" t="s">
        <v>49</v>
      </c>
      <c r="J63" s="3" t="s">
        <v>49</v>
      </c>
      <c r="K63" s="3" t="s">
        <v>49</v>
      </c>
      <c r="L63" s="2">
        <v>4310882</v>
      </c>
      <c r="M63" s="2">
        <v>4306322</v>
      </c>
      <c r="N63" s="2">
        <v>4296352</v>
      </c>
      <c r="O63" s="2">
        <v>4282921</v>
      </c>
      <c r="P63" s="2">
        <v>4269062</v>
      </c>
      <c r="Q63" s="2">
        <v>4254475</v>
      </c>
      <c r="R63" s="2">
        <v>4236063</v>
      </c>
      <c r="S63" s="2">
        <v>4207993</v>
      </c>
      <c r="T63" s="2">
        <v>1725</v>
      </c>
      <c r="U63" s="2">
        <v>1708</v>
      </c>
      <c r="V63" s="2">
        <v>1649</v>
      </c>
      <c r="W63" s="2">
        <v>1584</v>
      </c>
      <c r="X63" s="2">
        <v>1528</v>
      </c>
      <c r="Y63" s="2">
        <v>1494</v>
      </c>
      <c r="Z63" s="2">
        <v>1542</v>
      </c>
      <c r="AA63" s="2">
        <v>1564</v>
      </c>
    </row>
    <row r="64" spans="1:27" ht="15">
      <c r="A64" s="1" t="s">
        <v>32</v>
      </c>
      <c r="B64" s="3" t="s">
        <v>49</v>
      </c>
      <c r="C64" s="3" t="s">
        <v>49</v>
      </c>
      <c r="D64" s="3" t="s">
        <v>49</v>
      </c>
      <c r="E64" s="3" t="s">
        <v>49</v>
      </c>
      <c r="F64" s="3" t="s">
        <v>49</v>
      </c>
      <c r="G64" s="3" t="s">
        <v>49</v>
      </c>
      <c r="H64" s="3" t="s">
        <v>49</v>
      </c>
      <c r="I64" s="3" t="s">
        <v>49</v>
      </c>
      <c r="J64" s="3" t="s">
        <v>49</v>
      </c>
      <c r="K64" s="3" t="s">
        <v>49</v>
      </c>
      <c r="L64" s="2">
        <v>58826731</v>
      </c>
      <c r="M64" s="2">
        <v>59095365</v>
      </c>
      <c r="N64" s="2">
        <v>59277417</v>
      </c>
      <c r="O64" s="2">
        <v>59379449</v>
      </c>
      <c r="P64" s="2">
        <v>59539717</v>
      </c>
      <c r="Q64" s="2">
        <v>60233948</v>
      </c>
      <c r="R64" s="2">
        <v>60789140</v>
      </c>
      <c r="S64" s="2">
        <v>60730582</v>
      </c>
      <c r="T64" s="2">
        <v>22699</v>
      </c>
      <c r="U64" s="2">
        <v>22324</v>
      </c>
      <c r="V64" s="2">
        <v>22152</v>
      </c>
      <c r="W64" s="2">
        <v>22215</v>
      </c>
      <c r="X64" s="2">
        <v>22149</v>
      </c>
      <c r="Y64" s="2">
        <v>21755</v>
      </c>
      <c r="Z64" s="2">
        <v>21810</v>
      </c>
      <c r="AA64" s="2">
        <v>21973</v>
      </c>
    </row>
    <row r="65" spans="1:27" ht="15">
      <c r="A65" s="1" t="s">
        <v>33</v>
      </c>
      <c r="B65" s="3" t="s">
        <v>49</v>
      </c>
      <c r="C65" s="3" t="s">
        <v>49</v>
      </c>
      <c r="D65" s="3" t="s">
        <v>49</v>
      </c>
      <c r="E65" s="3" t="s">
        <v>49</v>
      </c>
      <c r="F65" s="3" t="s">
        <v>49</v>
      </c>
      <c r="G65" s="3" t="s">
        <v>49</v>
      </c>
      <c r="H65" s="3" t="s">
        <v>49</v>
      </c>
      <c r="I65" s="3" t="s">
        <v>49</v>
      </c>
      <c r="J65" s="3" t="s">
        <v>49</v>
      </c>
      <c r="K65" s="3" t="s">
        <v>49</v>
      </c>
      <c r="L65" s="2">
        <v>786632</v>
      </c>
      <c r="M65" s="2">
        <v>808035</v>
      </c>
      <c r="N65" s="2">
        <v>829446</v>
      </c>
      <c r="O65" s="2">
        <v>850881</v>
      </c>
      <c r="P65" s="2">
        <v>863945</v>
      </c>
      <c r="Q65" s="2">
        <v>861939</v>
      </c>
      <c r="R65" s="2">
        <v>852504</v>
      </c>
      <c r="S65" s="2">
        <v>847664</v>
      </c>
      <c r="T65" s="2">
        <v>371</v>
      </c>
      <c r="U65" s="2">
        <v>371</v>
      </c>
      <c r="V65" s="2">
        <v>382</v>
      </c>
      <c r="W65" s="2">
        <v>386</v>
      </c>
      <c r="X65" s="2">
        <v>375</v>
      </c>
      <c r="Y65" s="2">
        <v>357</v>
      </c>
      <c r="Z65" s="2">
        <v>355</v>
      </c>
      <c r="AA65" s="2">
        <v>350</v>
      </c>
    </row>
    <row r="66" spans="1:27" ht="15">
      <c r="A66" s="1" t="s">
        <v>34</v>
      </c>
      <c r="B66" s="3" t="s">
        <v>49</v>
      </c>
      <c r="C66" s="3" t="s">
        <v>49</v>
      </c>
      <c r="D66" s="3" t="s">
        <v>49</v>
      </c>
      <c r="E66" s="3" t="s">
        <v>49</v>
      </c>
      <c r="F66" s="3" t="s">
        <v>49</v>
      </c>
      <c r="G66" s="3" t="s">
        <v>49</v>
      </c>
      <c r="H66" s="3" t="s">
        <v>49</v>
      </c>
      <c r="I66" s="3" t="s">
        <v>49</v>
      </c>
      <c r="J66" s="3" t="s">
        <v>49</v>
      </c>
      <c r="K66" s="3" t="s">
        <v>49</v>
      </c>
      <c r="L66" s="2">
        <v>2177322</v>
      </c>
      <c r="M66" s="2">
        <v>2141669</v>
      </c>
      <c r="N66" s="2">
        <v>2097555</v>
      </c>
      <c r="O66" s="2">
        <v>2059709</v>
      </c>
      <c r="P66" s="2">
        <v>2034319</v>
      </c>
      <c r="Q66" s="2">
        <v>2012647</v>
      </c>
      <c r="R66" s="2">
        <v>1993782</v>
      </c>
      <c r="S66" s="2">
        <v>1977527</v>
      </c>
      <c r="T66" s="2">
        <v>1009</v>
      </c>
      <c r="U66" s="2">
        <v>877</v>
      </c>
      <c r="V66" s="2">
        <v>829</v>
      </c>
      <c r="W66" s="2">
        <v>841</v>
      </c>
      <c r="X66" s="2">
        <v>852</v>
      </c>
      <c r="Y66" s="2">
        <v>867</v>
      </c>
      <c r="Z66" s="2">
        <v>859</v>
      </c>
      <c r="AA66" s="2">
        <v>868</v>
      </c>
    </row>
    <row r="67" spans="1:27" ht="15">
      <c r="A67" s="1" t="s">
        <v>35</v>
      </c>
      <c r="B67" s="3" t="s">
        <v>49</v>
      </c>
      <c r="C67" s="3" t="s">
        <v>49</v>
      </c>
      <c r="D67" s="8">
        <v>53</v>
      </c>
      <c r="E67" s="3" t="s">
        <v>49</v>
      </c>
      <c r="F67" s="3" t="s">
        <v>49</v>
      </c>
      <c r="G67" s="3" t="s">
        <v>49</v>
      </c>
      <c r="H67" s="8">
        <v>54.9</v>
      </c>
      <c r="I67" s="3" t="s">
        <v>49</v>
      </c>
      <c r="J67" s="3" t="s">
        <v>49</v>
      </c>
      <c r="K67" s="3" t="s">
        <v>49</v>
      </c>
      <c r="L67" s="2">
        <v>3198231</v>
      </c>
      <c r="M67" s="2">
        <v>3162916</v>
      </c>
      <c r="N67" s="2">
        <v>3097282</v>
      </c>
      <c r="O67" s="2">
        <v>3028115</v>
      </c>
      <c r="P67" s="2">
        <v>2987773</v>
      </c>
      <c r="Q67" s="2">
        <v>2957689</v>
      </c>
      <c r="R67" s="2">
        <v>2932367</v>
      </c>
      <c r="S67" s="2">
        <v>2904910</v>
      </c>
      <c r="T67" s="2">
        <v>1397</v>
      </c>
      <c r="U67" s="2">
        <v>1290</v>
      </c>
      <c r="V67" s="2">
        <v>1224</v>
      </c>
      <c r="W67" s="2">
        <v>1226</v>
      </c>
      <c r="X67" s="2">
        <v>1244</v>
      </c>
      <c r="Y67" s="2">
        <v>1264</v>
      </c>
      <c r="Z67" s="2">
        <v>1288</v>
      </c>
      <c r="AA67" s="2">
        <v>1301</v>
      </c>
    </row>
    <row r="68" spans="1:27" ht="15">
      <c r="A68" s="1" t="s">
        <v>36</v>
      </c>
      <c r="B68" s="3" t="s">
        <v>49</v>
      </c>
      <c r="C68" s="8">
        <v>56.3</v>
      </c>
      <c r="D68" s="8">
        <v>56.8</v>
      </c>
      <c r="E68" s="8">
        <v>58.2</v>
      </c>
      <c r="F68" s="8">
        <v>58.6</v>
      </c>
      <c r="G68" s="8">
        <v>59.6</v>
      </c>
      <c r="H68" s="8">
        <v>59.8</v>
      </c>
      <c r="I68" s="8">
        <v>59.1</v>
      </c>
      <c r="J68" s="8">
        <v>58.3</v>
      </c>
      <c r="K68" s="3" t="s">
        <v>49</v>
      </c>
      <c r="L68" s="2">
        <v>488650</v>
      </c>
      <c r="M68" s="2">
        <v>497783</v>
      </c>
      <c r="N68" s="2">
        <v>506953</v>
      </c>
      <c r="O68" s="2">
        <v>518347</v>
      </c>
      <c r="P68" s="2">
        <v>530946</v>
      </c>
      <c r="Q68" s="2">
        <v>543360</v>
      </c>
      <c r="R68" s="2">
        <v>556319</v>
      </c>
      <c r="S68" s="2">
        <v>569604</v>
      </c>
      <c r="T68" s="2">
        <v>202</v>
      </c>
      <c r="U68" s="2">
        <v>215</v>
      </c>
      <c r="V68" s="2">
        <v>219</v>
      </c>
      <c r="W68" s="2">
        <v>222</v>
      </c>
      <c r="X68" s="2">
        <v>234</v>
      </c>
      <c r="Y68" s="2">
        <v>236</v>
      </c>
      <c r="Z68" s="2">
        <v>243</v>
      </c>
      <c r="AA68" s="2">
        <v>255</v>
      </c>
    </row>
    <row r="69" spans="1:27" ht="15">
      <c r="A69" s="1" t="s">
        <v>37</v>
      </c>
      <c r="B69" s="3" t="s">
        <v>49</v>
      </c>
      <c r="C69" s="3" t="s">
        <v>49</v>
      </c>
      <c r="D69" s="3" t="s">
        <v>49</v>
      </c>
      <c r="E69" s="3" t="s">
        <v>49</v>
      </c>
      <c r="F69" s="3" t="s">
        <v>49</v>
      </c>
      <c r="G69" s="3" t="s">
        <v>49</v>
      </c>
      <c r="H69" s="3" t="s">
        <v>49</v>
      </c>
      <c r="I69" s="3" t="s">
        <v>49</v>
      </c>
      <c r="J69" s="3" t="s">
        <v>49</v>
      </c>
      <c r="K69" s="3" t="s">
        <v>49</v>
      </c>
      <c r="L69" s="2">
        <v>10038188</v>
      </c>
      <c r="M69" s="2">
        <v>10022650</v>
      </c>
      <c r="N69" s="2">
        <v>10000023</v>
      </c>
      <c r="O69" s="2">
        <v>9971727</v>
      </c>
      <c r="P69" s="2">
        <v>9920362</v>
      </c>
      <c r="Q69" s="2">
        <v>9893082</v>
      </c>
      <c r="R69" s="2">
        <v>9866468</v>
      </c>
      <c r="S69" s="2">
        <v>9843028</v>
      </c>
      <c r="T69" s="2">
        <v>3818</v>
      </c>
      <c r="U69" s="2">
        <v>3717</v>
      </c>
      <c r="V69" s="2">
        <v>3701</v>
      </c>
      <c r="W69" s="2">
        <v>3724</v>
      </c>
      <c r="X69" s="2">
        <v>3793</v>
      </c>
      <c r="Y69" s="2">
        <v>3860</v>
      </c>
      <c r="Z69" s="2">
        <v>4070</v>
      </c>
      <c r="AA69" s="2">
        <v>4176</v>
      </c>
    </row>
    <row r="70" spans="1:27" ht="15">
      <c r="A70" s="1" t="s">
        <v>38</v>
      </c>
      <c r="B70" s="8">
        <v>56.7</v>
      </c>
      <c r="C70" s="8">
        <v>54.4</v>
      </c>
      <c r="D70" s="8">
        <v>53.5</v>
      </c>
      <c r="E70" s="8">
        <v>54.2</v>
      </c>
      <c r="F70" s="8">
        <v>53.1</v>
      </c>
      <c r="G70" s="8">
        <v>52.7</v>
      </c>
      <c r="H70" s="8">
        <v>53.1</v>
      </c>
      <c r="I70" s="8">
        <v>54.2</v>
      </c>
      <c r="J70" s="8">
        <v>54.3</v>
      </c>
      <c r="K70" s="8">
        <v>52.9</v>
      </c>
      <c r="L70" s="2">
        <v>409379</v>
      </c>
      <c r="M70" s="2">
        <v>412477</v>
      </c>
      <c r="N70" s="2">
        <v>414508</v>
      </c>
      <c r="O70" s="2">
        <v>416268</v>
      </c>
      <c r="P70" s="2">
        <v>419455</v>
      </c>
      <c r="Q70" s="2">
        <v>423374</v>
      </c>
      <c r="R70" s="2">
        <v>427364</v>
      </c>
      <c r="S70" s="2">
        <v>431874</v>
      </c>
      <c r="T70" s="2">
        <v>158</v>
      </c>
      <c r="U70" s="2">
        <v>158</v>
      </c>
      <c r="V70" s="2">
        <v>160</v>
      </c>
      <c r="W70" s="2">
        <v>164</v>
      </c>
      <c r="X70" s="2">
        <v>168</v>
      </c>
      <c r="Y70" s="2">
        <v>173</v>
      </c>
      <c r="Z70" s="2">
        <v>178</v>
      </c>
      <c r="AA70" s="2">
        <v>182</v>
      </c>
    </row>
    <row r="71" spans="1:27" ht="15">
      <c r="A71" s="1" t="s">
        <v>39</v>
      </c>
      <c r="B71" s="8">
        <v>51.7</v>
      </c>
      <c r="C71" s="8">
        <v>51.4</v>
      </c>
      <c r="D71" s="8">
        <v>50.5</v>
      </c>
      <c r="E71" s="8">
        <v>51.8</v>
      </c>
      <c r="F71" s="8">
        <v>51.1</v>
      </c>
      <c r="G71" s="8">
        <v>50.7</v>
      </c>
      <c r="H71" s="8">
        <v>50.6</v>
      </c>
      <c r="I71" s="8">
        <v>50.2</v>
      </c>
      <c r="J71" s="3" t="s">
        <v>49</v>
      </c>
      <c r="K71" s="3" t="s">
        <v>49</v>
      </c>
      <c r="L71" s="2">
        <v>16445593</v>
      </c>
      <c r="M71" s="2">
        <v>16530388</v>
      </c>
      <c r="N71" s="2">
        <v>16615394</v>
      </c>
      <c r="O71" s="2">
        <v>16693074</v>
      </c>
      <c r="P71" s="2">
        <v>16754962</v>
      </c>
      <c r="Q71" s="2">
        <v>16804432</v>
      </c>
      <c r="R71" s="2">
        <v>16865008</v>
      </c>
      <c r="S71" s="2">
        <v>16939923</v>
      </c>
      <c r="T71" s="2">
        <v>8468</v>
      </c>
      <c r="U71" s="2">
        <v>8443</v>
      </c>
      <c r="V71" s="2">
        <v>8227</v>
      </c>
      <c r="W71" s="2">
        <v>8152</v>
      </c>
      <c r="X71" s="2">
        <v>8174</v>
      </c>
      <c r="Y71" s="2">
        <v>8104</v>
      </c>
      <c r="Z71" s="2">
        <v>8028</v>
      </c>
      <c r="AA71" s="2">
        <v>8115</v>
      </c>
    </row>
    <row r="72" spans="1:27" ht="15">
      <c r="A72" s="1" t="s">
        <v>40</v>
      </c>
      <c r="B72" s="3" t="s">
        <v>49</v>
      </c>
      <c r="C72" s="3" t="s">
        <v>49</v>
      </c>
      <c r="D72" s="3" t="s">
        <v>49</v>
      </c>
      <c r="E72" s="3" t="s">
        <v>49</v>
      </c>
      <c r="F72" s="3" t="s">
        <v>49</v>
      </c>
      <c r="G72" s="3" t="s">
        <v>49</v>
      </c>
      <c r="H72" s="3" t="s">
        <v>49</v>
      </c>
      <c r="I72" s="3" t="s">
        <v>49</v>
      </c>
      <c r="J72" s="3" t="s">
        <v>49</v>
      </c>
      <c r="K72" s="3" t="s">
        <v>49</v>
      </c>
      <c r="L72" s="2">
        <v>8321496</v>
      </c>
      <c r="M72" s="2">
        <v>8343323</v>
      </c>
      <c r="N72" s="2">
        <v>8363404</v>
      </c>
      <c r="O72" s="2">
        <v>8391643</v>
      </c>
      <c r="P72" s="2">
        <v>8429991</v>
      </c>
      <c r="Q72" s="2">
        <v>8479375</v>
      </c>
      <c r="R72" s="2">
        <v>8541575</v>
      </c>
      <c r="S72" s="2">
        <v>8633169</v>
      </c>
      <c r="T72" s="2">
        <v>3929</v>
      </c>
      <c r="U72" s="2">
        <v>3909</v>
      </c>
      <c r="V72" s="2">
        <v>3944</v>
      </c>
      <c r="W72" s="2">
        <v>3982</v>
      </c>
      <c r="X72" s="2">
        <v>4013</v>
      </c>
      <c r="Y72" s="2">
        <v>4030</v>
      </c>
      <c r="Z72" s="2">
        <v>4034</v>
      </c>
      <c r="AA72" s="2">
        <v>4068</v>
      </c>
    </row>
    <row r="73" spans="1:27" ht="15">
      <c r="A73" s="1" t="s">
        <v>41</v>
      </c>
      <c r="B73" s="3" t="s">
        <v>49</v>
      </c>
      <c r="C73" s="3" t="s">
        <v>49</v>
      </c>
      <c r="D73" s="3" t="s">
        <v>49</v>
      </c>
      <c r="E73" s="3" t="s">
        <v>49</v>
      </c>
      <c r="F73" s="3" t="s">
        <v>49</v>
      </c>
      <c r="G73" s="3" t="s">
        <v>49</v>
      </c>
      <c r="H73" s="3" t="s">
        <v>49</v>
      </c>
      <c r="I73" s="3" t="s">
        <v>49</v>
      </c>
      <c r="J73" s="3" t="s">
        <v>49</v>
      </c>
      <c r="K73" s="3" t="s">
        <v>49</v>
      </c>
      <c r="L73" s="2">
        <v>38125759</v>
      </c>
      <c r="M73" s="2">
        <v>38151603</v>
      </c>
      <c r="N73" s="2">
        <v>38042794</v>
      </c>
      <c r="O73" s="2">
        <v>38063255</v>
      </c>
      <c r="P73" s="2">
        <v>38063164</v>
      </c>
      <c r="Q73" s="2">
        <v>38040196</v>
      </c>
      <c r="R73" s="2">
        <v>38011735</v>
      </c>
      <c r="S73" s="2">
        <v>37986412</v>
      </c>
      <c r="T73" s="2">
        <v>15557</v>
      </c>
      <c r="U73" s="2">
        <v>15629</v>
      </c>
      <c r="V73" s="2">
        <v>15233</v>
      </c>
      <c r="W73" s="2">
        <v>15313</v>
      </c>
      <c r="X73" s="2">
        <v>15340</v>
      </c>
      <c r="Y73" s="2">
        <v>15313</v>
      </c>
      <c r="Z73" s="2">
        <v>15591</v>
      </c>
      <c r="AA73" s="2">
        <v>15812</v>
      </c>
    </row>
    <row r="74" spans="1:27" ht="15">
      <c r="A74" s="1" t="s">
        <v>42</v>
      </c>
      <c r="B74" s="3" t="s">
        <v>49</v>
      </c>
      <c r="C74" s="8">
        <v>58.3</v>
      </c>
      <c r="D74" s="8">
        <v>59.7</v>
      </c>
      <c r="E74" s="8">
        <v>62.2</v>
      </c>
      <c r="F74" s="8">
        <v>62.4</v>
      </c>
      <c r="G74" s="8">
        <v>61.4</v>
      </c>
      <c r="H74" s="8">
        <v>64.1</v>
      </c>
      <c r="I74" s="8">
        <v>63.6</v>
      </c>
      <c r="J74" s="3" t="s">
        <v>49</v>
      </c>
      <c r="K74" s="3" t="s">
        <v>49</v>
      </c>
      <c r="L74" s="2">
        <v>10558177</v>
      </c>
      <c r="M74" s="2">
        <v>10568247</v>
      </c>
      <c r="N74" s="2">
        <v>10573100</v>
      </c>
      <c r="O74" s="2">
        <v>10557560</v>
      </c>
      <c r="P74" s="2">
        <v>10514844</v>
      </c>
      <c r="Q74" s="2">
        <v>10457295</v>
      </c>
      <c r="R74" s="2">
        <v>10401062</v>
      </c>
      <c r="S74" s="2">
        <v>10358076</v>
      </c>
      <c r="T74" s="2">
        <v>4786</v>
      </c>
      <c r="U74" s="2">
        <v>4645</v>
      </c>
      <c r="V74" s="2">
        <v>4577</v>
      </c>
      <c r="W74" s="2">
        <v>4453</v>
      </c>
      <c r="X74" s="2">
        <v>4256</v>
      </c>
      <c r="Y74" s="2">
        <v>4158</v>
      </c>
      <c r="Z74" s="2">
        <v>4254</v>
      </c>
      <c r="AA74" s="2">
        <v>4309</v>
      </c>
    </row>
    <row r="75" spans="1:27" ht="15">
      <c r="A75" s="1" t="s">
        <v>43</v>
      </c>
      <c r="B75" s="3" t="s">
        <v>49</v>
      </c>
      <c r="C75" s="3" t="s">
        <v>49</v>
      </c>
      <c r="D75" s="3" t="s">
        <v>49</v>
      </c>
      <c r="E75" s="3" t="s">
        <v>49</v>
      </c>
      <c r="F75" s="3" t="s">
        <v>49</v>
      </c>
      <c r="G75" s="3" t="s">
        <v>49</v>
      </c>
      <c r="H75" s="3" t="s">
        <v>49</v>
      </c>
      <c r="I75" s="3" t="s">
        <v>49</v>
      </c>
      <c r="J75" s="3" t="s">
        <v>49</v>
      </c>
      <c r="K75" s="3" t="s">
        <v>49</v>
      </c>
      <c r="L75" s="2">
        <v>20537875</v>
      </c>
      <c r="M75" s="2">
        <v>20367487</v>
      </c>
      <c r="N75" s="2">
        <v>20246871</v>
      </c>
      <c r="O75" s="2">
        <v>20147528</v>
      </c>
      <c r="P75" s="2">
        <v>20058035</v>
      </c>
      <c r="Q75" s="2">
        <v>19983693</v>
      </c>
      <c r="R75" s="2">
        <v>19908979</v>
      </c>
      <c r="S75" s="2">
        <v>19815481</v>
      </c>
      <c r="T75" s="2">
        <v>8882</v>
      </c>
      <c r="U75" s="2">
        <v>8805</v>
      </c>
      <c r="V75" s="2">
        <v>8307</v>
      </c>
      <c r="W75" s="2">
        <v>8139</v>
      </c>
      <c r="X75" s="2">
        <v>8222</v>
      </c>
      <c r="Y75" s="2">
        <v>8179</v>
      </c>
      <c r="Z75" s="2">
        <v>8254</v>
      </c>
      <c r="AA75" s="2">
        <v>8235</v>
      </c>
    </row>
    <row r="76" spans="1:27" ht="15">
      <c r="A76" s="1" t="s">
        <v>44</v>
      </c>
      <c r="B76" s="3" t="s">
        <v>49</v>
      </c>
      <c r="C76" s="3" t="s">
        <v>49</v>
      </c>
      <c r="D76" s="3" t="s">
        <v>49</v>
      </c>
      <c r="E76" s="3" t="s">
        <v>49</v>
      </c>
      <c r="F76" s="3" t="s">
        <v>49</v>
      </c>
      <c r="G76" s="3" t="s">
        <v>49</v>
      </c>
      <c r="H76" s="3" t="s">
        <v>49</v>
      </c>
      <c r="I76" s="3" t="s">
        <v>49</v>
      </c>
      <c r="J76" s="3" t="s">
        <v>49</v>
      </c>
      <c r="K76" s="3" t="s">
        <v>49</v>
      </c>
      <c r="L76" s="2">
        <v>2021316</v>
      </c>
      <c r="M76" s="2">
        <v>2039669</v>
      </c>
      <c r="N76" s="2">
        <v>2048583</v>
      </c>
      <c r="O76" s="2">
        <v>2052843</v>
      </c>
      <c r="P76" s="2">
        <v>2057159</v>
      </c>
      <c r="Q76" s="2">
        <v>2059953</v>
      </c>
      <c r="R76" s="2">
        <v>2061980</v>
      </c>
      <c r="S76" s="2">
        <v>2063531</v>
      </c>
      <c r="T76" s="2">
        <v>975</v>
      </c>
      <c r="U76" s="2">
        <v>955</v>
      </c>
      <c r="V76" s="2">
        <v>942</v>
      </c>
      <c r="W76" s="2">
        <v>915</v>
      </c>
      <c r="X76" s="2">
        <v>906</v>
      </c>
      <c r="Y76" s="2">
        <v>888</v>
      </c>
      <c r="Z76" s="2">
        <v>892</v>
      </c>
      <c r="AA76" s="2">
        <v>902</v>
      </c>
    </row>
    <row r="77" spans="1:27" ht="15">
      <c r="A77" s="1" t="s">
        <v>45</v>
      </c>
      <c r="B77" s="8">
        <v>43.8</v>
      </c>
      <c r="C77" s="8">
        <v>46.1</v>
      </c>
      <c r="D77" s="8">
        <v>46.4</v>
      </c>
      <c r="E77" s="8">
        <v>46.7</v>
      </c>
      <c r="F77" s="8">
        <v>46</v>
      </c>
      <c r="G77" s="8">
        <v>46.4</v>
      </c>
      <c r="H77" s="8">
        <v>46.1</v>
      </c>
      <c r="I77" s="8">
        <v>48.2</v>
      </c>
      <c r="J77" s="3" t="s">
        <v>49</v>
      </c>
      <c r="K77" s="3" t="s">
        <v>49</v>
      </c>
      <c r="L77" s="2">
        <v>5379233</v>
      </c>
      <c r="M77" s="2">
        <v>5386406</v>
      </c>
      <c r="N77" s="2">
        <v>5391428</v>
      </c>
      <c r="O77" s="2">
        <v>5398384</v>
      </c>
      <c r="P77" s="2">
        <v>5407579</v>
      </c>
      <c r="Q77" s="2">
        <v>5413393</v>
      </c>
      <c r="R77" s="2">
        <v>5418649</v>
      </c>
      <c r="S77" s="2">
        <v>5423801</v>
      </c>
      <c r="T77" s="2">
        <v>2423</v>
      </c>
      <c r="U77" s="2">
        <v>2357</v>
      </c>
      <c r="V77" s="2">
        <v>2307</v>
      </c>
      <c r="W77" s="2">
        <v>2303</v>
      </c>
      <c r="X77" s="2">
        <v>2317</v>
      </c>
      <c r="Y77" s="2">
        <v>2318</v>
      </c>
      <c r="Z77" s="2">
        <v>2349</v>
      </c>
      <c r="AA77" s="2">
        <v>2405</v>
      </c>
    </row>
    <row r="78" spans="1:27" ht="15">
      <c r="A78" s="1" t="s">
        <v>46</v>
      </c>
      <c r="B78" s="3" t="s">
        <v>49</v>
      </c>
      <c r="C78" s="3" t="s">
        <v>49</v>
      </c>
      <c r="D78" s="3" t="s">
        <v>49</v>
      </c>
      <c r="E78" s="3" t="s">
        <v>49</v>
      </c>
      <c r="F78" s="3" t="s">
        <v>49</v>
      </c>
      <c r="G78" s="3" t="s">
        <v>49</v>
      </c>
      <c r="H78" s="3" t="s">
        <v>49</v>
      </c>
      <c r="I78" s="3" t="s">
        <v>49</v>
      </c>
      <c r="J78" s="3" t="s">
        <v>49</v>
      </c>
      <c r="K78" s="3" t="s">
        <v>49</v>
      </c>
      <c r="L78" s="2">
        <v>5313399</v>
      </c>
      <c r="M78" s="2">
        <v>5338871</v>
      </c>
      <c r="N78" s="2">
        <v>5363352</v>
      </c>
      <c r="O78" s="2">
        <v>5388272</v>
      </c>
      <c r="P78" s="2">
        <v>5413971</v>
      </c>
      <c r="Q78" s="2">
        <v>5438972</v>
      </c>
      <c r="R78" s="2">
        <v>5461512</v>
      </c>
      <c r="S78" s="2">
        <v>5479531</v>
      </c>
      <c r="T78" s="2">
        <v>2497</v>
      </c>
      <c r="U78" s="2">
        <v>2423</v>
      </c>
      <c r="V78" s="2">
        <v>2410</v>
      </c>
      <c r="W78" s="2">
        <v>2428</v>
      </c>
      <c r="X78" s="2">
        <v>2431</v>
      </c>
      <c r="Y78" s="2">
        <v>2403</v>
      </c>
      <c r="Z78" s="2">
        <v>2386</v>
      </c>
      <c r="AA78" s="2">
        <v>2368</v>
      </c>
    </row>
    <row r="79" spans="1:27" ht="15">
      <c r="A79" s="1" t="s">
        <v>47</v>
      </c>
      <c r="B79" s="3" t="s">
        <v>49</v>
      </c>
      <c r="C79" s="3" t="s">
        <v>49</v>
      </c>
      <c r="D79" s="3" t="s">
        <v>49</v>
      </c>
      <c r="E79" s="3" t="s">
        <v>49</v>
      </c>
      <c r="F79" s="3" t="s">
        <v>49</v>
      </c>
      <c r="G79" s="3" t="s">
        <v>49</v>
      </c>
      <c r="H79" s="3" t="s">
        <v>49</v>
      </c>
      <c r="I79" s="3" t="s">
        <v>49</v>
      </c>
      <c r="J79" s="3" t="s">
        <v>49</v>
      </c>
      <c r="K79" s="3" t="s">
        <v>49</v>
      </c>
      <c r="L79" s="2">
        <v>9219637</v>
      </c>
      <c r="M79" s="2">
        <v>9298515</v>
      </c>
      <c r="N79" s="2">
        <v>9378126</v>
      </c>
      <c r="O79" s="2">
        <v>9449213</v>
      </c>
      <c r="P79" s="2">
        <v>9519374</v>
      </c>
      <c r="Q79" s="2">
        <v>9600379</v>
      </c>
      <c r="R79" s="2">
        <v>9696110</v>
      </c>
      <c r="S79" s="2">
        <v>9799186</v>
      </c>
      <c r="T79" s="2">
        <v>4494</v>
      </c>
      <c r="U79" s="2">
        <v>4391</v>
      </c>
      <c r="V79" s="2">
        <v>4403</v>
      </c>
      <c r="W79" s="2">
        <v>4498</v>
      </c>
      <c r="X79" s="2">
        <v>4510</v>
      </c>
      <c r="Y79" s="2">
        <v>4554</v>
      </c>
      <c r="Z79" s="2">
        <v>4597</v>
      </c>
      <c r="AA79" s="2">
        <v>4660</v>
      </c>
    </row>
    <row r="80" spans="1:27" ht="15">
      <c r="A80" s="1" t="s">
        <v>48</v>
      </c>
      <c r="B80" s="8">
        <v>47.3</v>
      </c>
      <c r="C80" s="8">
        <v>47.2</v>
      </c>
      <c r="D80" s="8">
        <v>47.2</v>
      </c>
      <c r="E80" s="8">
        <v>47.9</v>
      </c>
      <c r="F80" s="8">
        <v>48.4</v>
      </c>
      <c r="G80" s="8">
        <v>48.3</v>
      </c>
      <c r="H80" s="8">
        <v>48.9</v>
      </c>
      <c r="I80" s="8">
        <v>49.6</v>
      </c>
      <c r="J80" s="8">
        <v>53.7</v>
      </c>
      <c r="K80" s="3" t="s">
        <v>49</v>
      </c>
      <c r="L80" s="2">
        <v>61806995</v>
      </c>
      <c r="M80" s="2">
        <v>62276270</v>
      </c>
      <c r="N80" s="2">
        <v>62766365</v>
      </c>
      <c r="O80" s="2">
        <v>63258918</v>
      </c>
      <c r="P80" s="2">
        <v>63700300</v>
      </c>
      <c r="Q80" s="2">
        <v>64128226</v>
      </c>
      <c r="R80" s="2">
        <v>64613160</v>
      </c>
      <c r="S80" s="2">
        <v>65128861</v>
      </c>
      <c r="T80" s="2">
        <v>28827</v>
      </c>
      <c r="U80" s="2">
        <v>28319</v>
      </c>
      <c r="V80" s="2">
        <v>28290</v>
      </c>
      <c r="W80" s="2">
        <v>28404</v>
      </c>
      <c r="X80" s="2">
        <v>28650</v>
      </c>
      <c r="Y80" s="2">
        <v>28917</v>
      </c>
      <c r="Z80" s="2">
        <v>29560</v>
      </c>
      <c r="AA80" s="2">
        <v>30028</v>
      </c>
    </row>
    <row r="81" spans="1:27" ht="15">
      <c r="A81" s="6" t="s">
        <v>57</v>
      </c>
      <c r="B81" s="9">
        <f>SUMPRODUCT(B53:B80,L53:L80)/L81</f>
        <v>50.9688348172138</v>
      </c>
      <c r="C81" s="9">
        <f aca="true" t="shared" si="2" ref="C81:I81">SUMPRODUCT(C53:C80,M53:M80)/M81</f>
        <v>51.282603859593145</v>
      </c>
      <c r="D81" s="9">
        <f t="shared" si="2"/>
        <v>50.6426083383482</v>
      </c>
      <c r="E81" s="9">
        <f t="shared" si="2"/>
        <v>51.62913868759219</v>
      </c>
      <c r="F81" s="9">
        <f t="shared" si="2"/>
        <v>51.467871329251196</v>
      </c>
      <c r="G81" s="9">
        <f t="shared" si="2"/>
        <v>51.27294760296716</v>
      </c>
      <c r="H81" s="9">
        <f t="shared" si="2"/>
        <v>50.351087030464086</v>
      </c>
      <c r="I81" s="9">
        <f t="shared" si="2"/>
        <v>47.09289770429274</v>
      </c>
      <c r="L81" s="4">
        <f>+L59+L60+L61+L62+L70+L71+L77+L80</f>
        <v>209741401</v>
      </c>
      <c r="M81" s="4">
        <f>+M59+M60+M61+M62+M70+M71+M77+M80+M68+M74</f>
        <v>222181450</v>
      </c>
      <c r="N81" s="4">
        <f>+N53+N67+N59+N60+N61+N62+N70+N71+N77+N80+N68+N74</f>
        <v>237337798</v>
      </c>
      <c r="O81" s="4">
        <f>+O60+O61+O62+O70+O71+O77+O80+O68+O74</f>
        <v>219817999</v>
      </c>
      <c r="P81" s="4">
        <f>+P61+P62+P70+P71+P77+P80+P68+P74</f>
        <v>209539808</v>
      </c>
      <c r="Q81" s="4">
        <f>+Q61+Q62+Q70+Q71+Q77+Q80+Q68+Q74</f>
        <v>210161347</v>
      </c>
      <c r="R81" s="4">
        <f>+R59+R60+R61+R62+R70+R71+R77+R80+R68+R74+R67</f>
        <v>229306131</v>
      </c>
      <c r="S81" s="4">
        <f>+S57+S60+S70+S71+S77+S80+S68+S74</f>
        <v>191359633</v>
      </c>
      <c r="T81" s="4">
        <f>+T59+T60+T61+T62+T70+T71+T77+T80</f>
        <v>92588</v>
      </c>
      <c r="U81" s="4">
        <f>+U59+U60+U61+U62+U70+U71+U77+U80+U68+U74</f>
        <v>95024</v>
      </c>
      <c r="V81" s="4">
        <f>+V53+V67+V59+V60+V61+V62+V70+V71+V77+V80+V68+V74</f>
        <v>99754</v>
      </c>
      <c r="W81" s="4">
        <f>+W60+W61+W62+W70+W71+W77+W80+W68+W74</f>
        <v>91512</v>
      </c>
      <c r="X81" s="4">
        <f>+X61+X62+X70+X71+X77+X80+X68+X74</f>
        <v>86844</v>
      </c>
      <c r="Y81" s="4">
        <f>+Y61+Y62+Y70+Y71+Y77+Y80+Y68+Y74</f>
        <v>86448</v>
      </c>
      <c r="Z81" s="4">
        <f>+Z59+Z60+Z61+Z62+Z70+Z71+Z77+Z80+Z68+Z74+Z67</f>
        <v>94010</v>
      </c>
      <c r="AA81" s="4">
        <f>+AA57+AA60+AA70+AA71+AA77+AA80+AA68+AA74</f>
        <v>88018</v>
      </c>
    </row>
    <row r="82" spans="1:9" ht="15">
      <c r="A82" s="5" t="s">
        <v>58</v>
      </c>
      <c r="B82" s="9">
        <f aca="true" t="shared" si="3" ref="B82:I82">SUMPRODUCT(B53:B80,T53:T80)/T81</f>
        <v>50.62293277746577</v>
      </c>
      <c r="C82" s="9">
        <f t="shared" si="3"/>
        <v>51.09256187910423</v>
      </c>
      <c r="D82" s="9">
        <f t="shared" si="3"/>
        <v>50.52920484391604</v>
      </c>
      <c r="E82" s="9">
        <f t="shared" si="3"/>
        <v>51.471644155957684</v>
      </c>
      <c r="F82" s="9">
        <f t="shared" si="3"/>
        <v>51.42769678964579</v>
      </c>
      <c r="G82" s="9">
        <f t="shared" si="3"/>
        <v>51.253234314269854</v>
      </c>
      <c r="H82" s="9">
        <f t="shared" si="3"/>
        <v>50.84304010211679</v>
      </c>
      <c r="I82" s="9">
        <f t="shared" si="3"/>
        <v>47.8059999091095</v>
      </c>
    </row>
    <row r="83" spans="1:2" ht="15">
      <c r="A83" s="5" t="s">
        <v>49</v>
      </c>
      <c r="B83" s="5" t="s">
        <v>50</v>
      </c>
    </row>
    <row r="85" spans="1:2" ht="15">
      <c r="A85" s="5" t="s">
        <v>5</v>
      </c>
      <c r="B85" s="5" t="s">
        <v>6</v>
      </c>
    </row>
    <row r="86" spans="1:2" ht="15">
      <c r="A86" s="5" t="s">
        <v>7</v>
      </c>
      <c r="B86" s="5" t="s">
        <v>51</v>
      </c>
    </row>
    <row r="87" spans="1:2" ht="15.75">
      <c r="A87" s="5" t="s">
        <v>9</v>
      </c>
      <c r="B87" s="5" t="s">
        <v>52</v>
      </c>
    </row>
    <row r="89" spans="1:27" ht="15">
      <c r="A89" s="1" t="s">
        <v>10</v>
      </c>
      <c r="B89" s="1" t="s">
        <v>11</v>
      </c>
      <c r="C89" s="1" t="s">
        <v>12</v>
      </c>
      <c r="D89" s="1" t="s">
        <v>13</v>
      </c>
      <c r="E89" s="1" t="s">
        <v>14</v>
      </c>
      <c r="F89" s="1" t="s">
        <v>15</v>
      </c>
      <c r="G89" s="1" t="s">
        <v>16</v>
      </c>
      <c r="H89" s="1" t="s">
        <v>17</v>
      </c>
      <c r="I89" s="1" t="s">
        <v>18</v>
      </c>
      <c r="J89" s="1" t="s">
        <v>19</v>
      </c>
      <c r="K89" s="1" t="s">
        <v>20</v>
      </c>
      <c r="L89" s="1" t="s">
        <v>11</v>
      </c>
      <c r="M89" s="1" t="s">
        <v>12</v>
      </c>
      <c r="N89" s="1" t="s">
        <v>13</v>
      </c>
      <c r="O89" s="1" t="s">
        <v>14</v>
      </c>
      <c r="P89" s="1" t="s">
        <v>15</v>
      </c>
      <c r="Q89" s="1" t="s">
        <v>16</v>
      </c>
      <c r="R89" s="1" t="s">
        <v>17</v>
      </c>
      <c r="S89" s="1" t="s">
        <v>18</v>
      </c>
      <c r="T89" s="1" t="s">
        <v>11</v>
      </c>
      <c r="U89" s="1" t="s">
        <v>12</v>
      </c>
      <c r="V89" s="1" t="s">
        <v>13</v>
      </c>
      <c r="W89" s="1" t="s">
        <v>14</v>
      </c>
      <c r="X89" s="1" t="s">
        <v>15</v>
      </c>
      <c r="Y89" s="1" t="s">
        <v>16</v>
      </c>
      <c r="Z89" s="1" t="s">
        <v>17</v>
      </c>
      <c r="AA89" s="1" t="s">
        <v>18</v>
      </c>
    </row>
    <row r="90" spans="1:27" ht="15">
      <c r="A90" s="1" t="s">
        <v>21</v>
      </c>
      <c r="B90" s="8">
        <v>47.3</v>
      </c>
      <c r="C90" s="8">
        <v>45.8</v>
      </c>
      <c r="D90" s="8">
        <v>44.7</v>
      </c>
      <c r="E90" s="8">
        <v>44.3</v>
      </c>
      <c r="F90" s="8">
        <v>46.1</v>
      </c>
      <c r="G90" s="8">
        <v>45.5</v>
      </c>
      <c r="H90" s="8">
        <v>44</v>
      </c>
      <c r="I90" s="3" t="s">
        <v>49</v>
      </c>
      <c r="J90" s="3" t="s">
        <v>49</v>
      </c>
      <c r="K90" s="3" t="s">
        <v>49</v>
      </c>
      <c r="L90" s="2">
        <v>10709973</v>
      </c>
      <c r="M90" s="2">
        <v>10796493</v>
      </c>
      <c r="N90" s="2">
        <v>10895586</v>
      </c>
      <c r="O90" s="2">
        <v>11047744</v>
      </c>
      <c r="P90" s="2">
        <v>11128246</v>
      </c>
      <c r="Q90" s="2">
        <v>11182817</v>
      </c>
      <c r="R90" s="2">
        <v>11209057</v>
      </c>
      <c r="S90" s="2">
        <v>11274196</v>
      </c>
      <c r="T90" s="2">
        <v>4414</v>
      </c>
      <c r="U90" s="2">
        <v>4389</v>
      </c>
      <c r="V90" s="2">
        <v>4451</v>
      </c>
      <c r="W90" s="2">
        <v>4470</v>
      </c>
      <c r="X90" s="2">
        <v>4479</v>
      </c>
      <c r="Y90" s="2">
        <v>4485</v>
      </c>
      <c r="Z90" s="2">
        <v>4497</v>
      </c>
      <c r="AA90" s="2">
        <v>4499</v>
      </c>
    </row>
    <row r="91" spans="1:27" ht="15">
      <c r="A91" s="1" t="s">
        <v>22</v>
      </c>
      <c r="B91" s="8">
        <v>40.6</v>
      </c>
      <c r="C91" s="8">
        <v>39.1</v>
      </c>
      <c r="D91" s="8">
        <v>36.3</v>
      </c>
      <c r="E91" s="8">
        <v>35.5</v>
      </c>
      <c r="F91" s="8">
        <v>37.9</v>
      </c>
      <c r="G91" s="8">
        <v>39.2</v>
      </c>
      <c r="H91" s="8">
        <v>40.5</v>
      </c>
      <c r="I91" s="8">
        <v>41</v>
      </c>
      <c r="J91" s="8">
        <v>40.5</v>
      </c>
      <c r="K91" s="3" t="s">
        <v>49</v>
      </c>
      <c r="L91" s="2">
        <v>7492561</v>
      </c>
      <c r="M91" s="2">
        <v>7444443</v>
      </c>
      <c r="N91" s="2">
        <v>7395599</v>
      </c>
      <c r="O91" s="2">
        <v>7348328</v>
      </c>
      <c r="P91" s="2">
        <v>7305888</v>
      </c>
      <c r="Q91" s="2">
        <v>7265115</v>
      </c>
      <c r="R91" s="2">
        <v>7223938</v>
      </c>
      <c r="S91" s="2">
        <v>7177991</v>
      </c>
      <c r="T91" s="2">
        <v>3306</v>
      </c>
      <c r="U91" s="2">
        <v>3205</v>
      </c>
      <c r="V91" s="2">
        <v>3037</v>
      </c>
      <c r="W91" s="2">
        <v>2928</v>
      </c>
      <c r="X91" s="2">
        <v>2895</v>
      </c>
      <c r="Y91" s="2">
        <v>2889</v>
      </c>
      <c r="Z91" s="2">
        <v>2927</v>
      </c>
      <c r="AA91" s="2">
        <v>2974</v>
      </c>
    </row>
    <row r="92" spans="1:27" ht="15">
      <c r="A92" s="1" t="s">
        <v>23</v>
      </c>
      <c r="B92" s="8">
        <v>35.2</v>
      </c>
      <c r="C92" s="8">
        <v>34.3</v>
      </c>
      <c r="D92" s="8">
        <v>33.3</v>
      </c>
      <c r="E92" s="8">
        <v>32.4</v>
      </c>
      <c r="F92" s="8">
        <v>31.6</v>
      </c>
      <c r="G92" s="8">
        <v>32.6</v>
      </c>
      <c r="H92" s="8">
        <v>32.8</v>
      </c>
      <c r="I92" s="8">
        <v>34.6</v>
      </c>
      <c r="J92" s="3" t="s">
        <v>49</v>
      </c>
      <c r="K92" s="3" t="s">
        <v>49</v>
      </c>
      <c r="L92" s="2">
        <v>10384603</v>
      </c>
      <c r="M92" s="2">
        <v>10443936</v>
      </c>
      <c r="N92" s="2">
        <v>10474410</v>
      </c>
      <c r="O92" s="2">
        <v>10496088</v>
      </c>
      <c r="P92" s="2">
        <v>10510785</v>
      </c>
      <c r="Q92" s="2">
        <v>10514272</v>
      </c>
      <c r="R92" s="2">
        <v>10525347</v>
      </c>
      <c r="S92" s="2">
        <v>10546059</v>
      </c>
      <c r="T92" s="2">
        <v>4934</v>
      </c>
      <c r="U92" s="2">
        <v>4857</v>
      </c>
      <c r="V92" s="2">
        <v>4810</v>
      </c>
      <c r="W92" s="2">
        <v>4796</v>
      </c>
      <c r="X92" s="2">
        <v>4810</v>
      </c>
      <c r="Y92" s="2">
        <v>4846</v>
      </c>
      <c r="Z92" s="2">
        <v>4883</v>
      </c>
      <c r="AA92" s="2">
        <v>4934</v>
      </c>
    </row>
    <row r="93" spans="1:27" ht="15">
      <c r="A93" s="1" t="s">
        <v>24</v>
      </c>
      <c r="B93" s="3" t="s">
        <v>49</v>
      </c>
      <c r="C93" s="3" t="s">
        <v>49</v>
      </c>
      <c r="D93" s="3" t="s">
        <v>49</v>
      </c>
      <c r="E93" s="3" t="s">
        <v>49</v>
      </c>
      <c r="F93" s="3" t="s">
        <v>49</v>
      </c>
      <c r="G93" s="3" t="s">
        <v>49</v>
      </c>
      <c r="H93" s="3" t="s">
        <v>49</v>
      </c>
      <c r="I93" s="3" t="s">
        <v>49</v>
      </c>
      <c r="J93" s="3" t="s">
        <v>49</v>
      </c>
      <c r="K93" s="3" t="s">
        <v>49</v>
      </c>
      <c r="L93" s="2">
        <v>5493621</v>
      </c>
      <c r="M93" s="2">
        <v>5523095</v>
      </c>
      <c r="N93" s="2">
        <v>5547683</v>
      </c>
      <c r="O93" s="2">
        <v>5570572</v>
      </c>
      <c r="P93" s="2">
        <v>5591572</v>
      </c>
      <c r="Q93" s="2">
        <v>5614932</v>
      </c>
      <c r="R93" s="2">
        <v>5643475</v>
      </c>
      <c r="S93" s="2">
        <v>5683483</v>
      </c>
      <c r="T93" s="2">
        <v>2807</v>
      </c>
      <c r="U93" s="2">
        <v>2724</v>
      </c>
      <c r="V93" s="2">
        <v>2654</v>
      </c>
      <c r="W93" s="2">
        <v>2643</v>
      </c>
      <c r="X93" s="2">
        <v>2621</v>
      </c>
      <c r="Y93" s="2">
        <v>2622</v>
      </c>
      <c r="Z93" s="2">
        <v>2640</v>
      </c>
      <c r="AA93" s="2">
        <v>2678</v>
      </c>
    </row>
    <row r="94" spans="1:27" ht="15">
      <c r="A94" s="1" t="s">
        <v>25</v>
      </c>
      <c r="B94" s="3" t="s">
        <v>49</v>
      </c>
      <c r="C94" s="3" t="s">
        <v>49</v>
      </c>
      <c r="D94" s="3" t="s">
        <v>49</v>
      </c>
      <c r="E94" s="3" t="s">
        <v>49</v>
      </c>
      <c r="F94" s="3" t="s">
        <v>49</v>
      </c>
      <c r="G94" s="3" t="s">
        <v>49</v>
      </c>
      <c r="H94" s="3" t="s">
        <v>49</v>
      </c>
      <c r="I94" s="8">
        <v>41.9</v>
      </c>
      <c r="J94" s="8">
        <v>41</v>
      </c>
      <c r="K94" s="8">
        <v>41.7</v>
      </c>
      <c r="L94" s="2">
        <v>82110097</v>
      </c>
      <c r="M94" s="2">
        <v>81902307</v>
      </c>
      <c r="N94" s="2">
        <v>81776930</v>
      </c>
      <c r="O94" s="2">
        <v>80274983</v>
      </c>
      <c r="P94" s="2">
        <v>80425823</v>
      </c>
      <c r="Q94" s="2">
        <v>80645605</v>
      </c>
      <c r="R94" s="2">
        <v>80982500</v>
      </c>
      <c r="S94" s="2">
        <v>81686611</v>
      </c>
      <c r="T94" s="2">
        <v>37902</v>
      </c>
      <c r="U94" s="2">
        <v>37808</v>
      </c>
      <c r="V94" s="2">
        <v>37337</v>
      </c>
      <c r="W94" s="2">
        <v>38045</v>
      </c>
      <c r="X94" s="2">
        <v>38321</v>
      </c>
      <c r="Y94" s="2">
        <v>38640</v>
      </c>
      <c r="Z94" s="2">
        <v>38908</v>
      </c>
      <c r="AA94" s="2">
        <v>39176</v>
      </c>
    </row>
    <row r="95" spans="1:27" ht="15">
      <c r="A95" s="1" t="s">
        <v>26</v>
      </c>
      <c r="B95" s="8">
        <v>34.8</v>
      </c>
      <c r="C95" s="8">
        <v>36.4</v>
      </c>
      <c r="D95" s="8">
        <v>35.5</v>
      </c>
      <c r="E95" s="8">
        <v>33.5</v>
      </c>
      <c r="F95" s="8">
        <v>33</v>
      </c>
      <c r="G95" s="8">
        <v>34.1</v>
      </c>
      <c r="H95" s="8">
        <v>35.9</v>
      </c>
      <c r="I95" s="8">
        <v>37.2</v>
      </c>
      <c r="J95" s="3" t="s">
        <v>49</v>
      </c>
      <c r="K95" s="3" t="s">
        <v>49</v>
      </c>
      <c r="L95" s="2">
        <v>1337090</v>
      </c>
      <c r="M95" s="2">
        <v>1334515</v>
      </c>
      <c r="N95" s="2">
        <v>1331475</v>
      </c>
      <c r="O95" s="2">
        <v>1327439</v>
      </c>
      <c r="P95" s="2">
        <v>1322696</v>
      </c>
      <c r="Q95" s="2">
        <v>1317997</v>
      </c>
      <c r="R95" s="2">
        <v>1314545</v>
      </c>
      <c r="S95" s="2">
        <v>1315407</v>
      </c>
      <c r="T95" s="2">
        <v>632</v>
      </c>
      <c r="U95" s="2">
        <v>573</v>
      </c>
      <c r="V95" s="2">
        <v>548</v>
      </c>
      <c r="W95" s="2">
        <v>582</v>
      </c>
      <c r="X95" s="2">
        <v>591</v>
      </c>
      <c r="Y95" s="2">
        <v>597</v>
      </c>
      <c r="Z95" s="2">
        <v>600</v>
      </c>
      <c r="AA95" s="2">
        <v>613</v>
      </c>
    </row>
    <row r="96" spans="1:27" ht="15">
      <c r="A96" s="1" t="s">
        <v>27</v>
      </c>
      <c r="B96" s="8">
        <v>41.5</v>
      </c>
      <c r="C96" s="8">
        <v>44.9</v>
      </c>
      <c r="D96" s="8">
        <v>45.8</v>
      </c>
      <c r="E96" s="8">
        <v>45.8</v>
      </c>
      <c r="F96" s="8">
        <v>45.2</v>
      </c>
      <c r="G96" s="8">
        <v>44.7</v>
      </c>
      <c r="H96" s="8">
        <v>44.6</v>
      </c>
      <c r="I96" s="8">
        <v>44</v>
      </c>
      <c r="J96" s="3" t="s">
        <v>49</v>
      </c>
      <c r="K96" s="3" t="s">
        <v>49</v>
      </c>
      <c r="L96" s="2">
        <v>4489544</v>
      </c>
      <c r="M96" s="2">
        <v>4535375</v>
      </c>
      <c r="N96" s="2">
        <v>4560155</v>
      </c>
      <c r="O96" s="2">
        <v>4576794</v>
      </c>
      <c r="P96" s="2">
        <v>4586897</v>
      </c>
      <c r="Q96" s="2">
        <v>4598294</v>
      </c>
      <c r="R96" s="2">
        <v>4617225</v>
      </c>
      <c r="S96" s="2">
        <v>4676835</v>
      </c>
      <c r="T96" s="2">
        <v>2081</v>
      </c>
      <c r="U96" s="2">
        <v>1917</v>
      </c>
      <c r="V96" s="2">
        <v>1838</v>
      </c>
      <c r="W96" s="2">
        <v>1804</v>
      </c>
      <c r="X96" s="2">
        <v>1790</v>
      </c>
      <c r="Y96" s="2">
        <v>1828</v>
      </c>
      <c r="Z96" s="2">
        <v>1856</v>
      </c>
      <c r="AA96" s="2">
        <v>1899</v>
      </c>
    </row>
    <row r="97" spans="1:27" ht="15">
      <c r="A97" s="1" t="s">
        <v>28</v>
      </c>
      <c r="B97" s="8">
        <v>48.9</v>
      </c>
      <c r="C97" s="8">
        <v>46.6</v>
      </c>
      <c r="D97" s="8">
        <v>43.4</v>
      </c>
      <c r="E97" s="8">
        <v>56.4</v>
      </c>
      <c r="F97" s="3" t="s">
        <v>49</v>
      </c>
      <c r="G97" s="3" t="s">
        <v>49</v>
      </c>
      <c r="H97" s="3" t="s">
        <v>49</v>
      </c>
      <c r="I97" s="3" t="s">
        <v>49</v>
      </c>
      <c r="J97" s="3" t="s">
        <v>49</v>
      </c>
      <c r="K97" s="3" t="s">
        <v>49</v>
      </c>
      <c r="L97" s="2">
        <v>11077841</v>
      </c>
      <c r="M97" s="2">
        <v>11107017</v>
      </c>
      <c r="N97" s="2">
        <v>11121341</v>
      </c>
      <c r="O97" s="2">
        <v>11104899</v>
      </c>
      <c r="P97" s="2">
        <v>11045011</v>
      </c>
      <c r="Q97" s="2">
        <v>10965211</v>
      </c>
      <c r="R97" s="2">
        <v>10892413</v>
      </c>
      <c r="S97" s="2">
        <v>10820883</v>
      </c>
      <c r="T97" s="2">
        <v>4523</v>
      </c>
      <c r="U97" s="2">
        <v>4469</v>
      </c>
      <c r="V97" s="2">
        <v>4306</v>
      </c>
      <c r="W97" s="2">
        <v>3979</v>
      </c>
      <c r="X97" s="2">
        <v>3636</v>
      </c>
      <c r="Y97" s="2">
        <v>3459</v>
      </c>
      <c r="Z97" s="2">
        <v>3480</v>
      </c>
      <c r="AA97" s="2">
        <v>3548</v>
      </c>
    </row>
    <row r="98" spans="1:27" ht="15">
      <c r="A98" s="1" t="s">
        <v>29</v>
      </c>
      <c r="B98" s="8">
        <v>37.6</v>
      </c>
      <c r="C98" s="8">
        <v>37.6</v>
      </c>
      <c r="D98" s="8">
        <v>37.8</v>
      </c>
      <c r="E98" s="8">
        <v>36.7</v>
      </c>
      <c r="F98" s="8">
        <v>36.4</v>
      </c>
      <c r="G98" s="8">
        <v>36.1</v>
      </c>
      <c r="H98" s="8">
        <v>36</v>
      </c>
      <c r="I98" s="8">
        <v>36</v>
      </c>
      <c r="J98" s="3" t="s">
        <v>49</v>
      </c>
      <c r="K98" s="3" t="s">
        <v>49</v>
      </c>
      <c r="L98" s="2">
        <v>45954106</v>
      </c>
      <c r="M98" s="2">
        <v>46362946</v>
      </c>
      <c r="N98" s="2">
        <v>46576897</v>
      </c>
      <c r="O98" s="2">
        <v>46742697</v>
      </c>
      <c r="P98" s="2">
        <v>46773055</v>
      </c>
      <c r="Q98" s="2">
        <v>46620045</v>
      </c>
      <c r="R98" s="2">
        <v>46480882</v>
      </c>
      <c r="S98" s="2">
        <v>46447697</v>
      </c>
      <c r="T98" s="2">
        <v>20316</v>
      </c>
      <c r="U98" s="2">
        <v>18957</v>
      </c>
      <c r="V98" s="2">
        <v>18574</v>
      </c>
      <c r="W98" s="2">
        <v>18271</v>
      </c>
      <c r="X98" s="2">
        <v>17477</v>
      </c>
      <c r="Y98" s="2">
        <v>17002</v>
      </c>
      <c r="Z98" s="2">
        <v>17211</v>
      </c>
      <c r="AA98" s="2">
        <v>17717</v>
      </c>
    </row>
    <row r="99" spans="1:27" ht="15">
      <c r="A99" s="1" t="s">
        <v>30</v>
      </c>
      <c r="B99" s="8">
        <v>46.5</v>
      </c>
      <c r="C99" s="8">
        <v>47</v>
      </c>
      <c r="D99" s="8">
        <v>46.5</v>
      </c>
      <c r="E99" s="8">
        <v>46.2</v>
      </c>
      <c r="F99" s="8">
        <v>47.1</v>
      </c>
      <c r="G99" s="8">
        <v>46.9</v>
      </c>
      <c r="H99" s="8">
        <v>46.6</v>
      </c>
      <c r="I99" s="3" t="s">
        <v>49</v>
      </c>
      <c r="J99" s="3" t="s">
        <v>49</v>
      </c>
      <c r="K99" s="3" t="s">
        <v>49</v>
      </c>
      <c r="L99" s="2">
        <v>64178710</v>
      </c>
      <c r="M99" s="2">
        <v>64504541</v>
      </c>
      <c r="N99" s="2">
        <v>64818789</v>
      </c>
      <c r="O99" s="2">
        <v>65127852</v>
      </c>
      <c r="P99" s="2">
        <v>65438667</v>
      </c>
      <c r="Q99" s="2">
        <v>65771222</v>
      </c>
      <c r="R99" s="2">
        <v>66101682</v>
      </c>
      <c r="S99" s="2">
        <v>66624068</v>
      </c>
      <c r="T99" s="2">
        <v>25792</v>
      </c>
      <c r="U99" s="2">
        <v>25544</v>
      </c>
      <c r="V99" s="2">
        <v>25581</v>
      </c>
      <c r="W99" s="2">
        <v>25564</v>
      </c>
      <c r="X99" s="2">
        <v>25568</v>
      </c>
      <c r="Y99" s="2">
        <v>25540</v>
      </c>
      <c r="Z99" s="2">
        <v>25563</v>
      </c>
      <c r="AA99" s="2">
        <v>25546</v>
      </c>
    </row>
    <row r="100" spans="1:27" ht="15">
      <c r="A100" s="1" t="s">
        <v>31</v>
      </c>
      <c r="B100" s="8">
        <v>37.6</v>
      </c>
      <c r="C100" s="8">
        <v>37.9</v>
      </c>
      <c r="D100" s="8">
        <v>38</v>
      </c>
      <c r="E100" s="8">
        <v>37.5</v>
      </c>
      <c r="F100" s="8">
        <v>37</v>
      </c>
      <c r="G100" s="8">
        <v>37.5</v>
      </c>
      <c r="H100" s="8">
        <v>38.8</v>
      </c>
      <c r="I100" s="8">
        <v>39.4</v>
      </c>
      <c r="J100" s="3" t="s">
        <v>49</v>
      </c>
      <c r="K100" s="3" t="s">
        <v>49</v>
      </c>
      <c r="L100" s="2">
        <v>4310882</v>
      </c>
      <c r="M100" s="2">
        <v>4306322</v>
      </c>
      <c r="N100" s="2">
        <v>4296352</v>
      </c>
      <c r="O100" s="2">
        <v>4282921</v>
      </c>
      <c r="P100" s="2">
        <v>4269062</v>
      </c>
      <c r="Q100" s="2">
        <v>4254475</v>
      </c>
      <c r="R100" s="2">
        <v>4236063</v>
      </c>
      <c r="S100" s="2">
        <v>4207993</v>
      </c>
      <c r="T100" s="2">
        <v>1725</v>
      </c>
      <c r="U100" s="2">
        <v>1708</v>
      </c>
      <c r="V100" s="2">
        <v>1649</v>
      </c>
      <c r="W100" s="2">
        <v>1584</v>
      </c>
      <c r="X100" s="2">
        <v>1528</v>
      </c>
      <c r="Y100" s="2">
        <v>1494</v>
      </c>
      <c r="Z100" s="2">
        <v>1542</v>
      </c>
      <c r="AA100" s="2">
        <v>1564</v>
      </c>
    </row>
    <row r="101" spans="1:27" ht="15">
      <c r="A101" s="1" t="s">
        <v>32</v>
      </c>
      <c r="B101" s="3" t="s">
        <v>49</v>
      </c>
      <c r="C101" s="3" t="s">
        <v>49</v>
      </c>
      <c r="D101" s="3" t="s">
        <v>49</v>
      </c>
      <c r="E101" s="3" t="s">
        <v>49</v>
      </c>
      <c r="F101" s="3" t="s">
        <v>49</v>
      </c>
      <c r="G101" s="3" t="s">
        <v>49</v>
      </c>
      <c r="H101" s="3" t="s">
        <v>49</v>
      </c>
      <c r="I101" s="3" t="s">
        <v>49</v>
      </c>
      <c r="J101" s="3" t="s">
        <v>49</v>
      </c>
      <c r="K101" s="3" t="s">
        <v>49</v>
      </c>
      <c r="L101" s="2">
        <v>58826731</v>
      </c>
      <c r="M101" s="2">
        <v>59095365</v>
      </c>
      <c r="N101" s="2">
        <v>59277417</v>
      </c>
      <c r="O101" s="2">
        <v>59379449</v>
      </c>
      <c r="P101" s="2">
        <v>59539717</v>
      </c>
      <c r="Q101" s="2">
        <v>60233948</v>
      </c>
      <c r="R101" s="2">
        <v>60789140</v>
      </c>
      <c r="S101" s="2">
        <v>60730582</v>
      </c>
      <c r="T101" s="2">
        <v>22699</v>
      </c>
      <c r="U101" s="2">
        <v>22324</v>
      </c>
      <c r="V101" s="2">
        <v>22152</v>
      </c>
      <c r="W101" s="2">
        <v>22215</v>
      </c>
      <c r="X101" s="2">
        <v>22149</v>
      </c>
      <c r="Y101" s="2">
        <v>21755</v>
      </c>
      <c r="Z101" s="2">
        <v>21810</v>
      </c>
      <c r="AA101" s="2">
        <v>21973</v>
      </c>
    </row>
    <row r="102" spans="1:27" ht="15">
      <c r="A102" s="1" t="s">
        <v>33</v>
      </c>
      <c r="B102" s="3" t="s">
        <v>49</v>
      </c>
      <c r="C102" s="3" t="s">
        <v>49</v>
      </c>
      <c r="D102" s="3" t="s">
        <v>49</v>
      </c>
      <c r="E102" s="3" t="s">
        <v>49</v>
      </c>
      <c r="F102" s="3" t="s">
        <v>49</v>
      </c>
      <c r="G102" s="3" t="s">
        <v>49</v>
      </c>
      <c r="H102" s="3" t="s">
        <v>49</v>
      </c>
      <c r="I102" s="3" t="s">
        <v>49</v>
      </c>
      <c r="J102" s="3" t="s">
        <v>49</v>
      </c>
      <c r="K102" s="3" t="s">
        <v>49</v>
      </c>
      <c r="L102" s="2">
        <v>786632</v>
      </c>
      <c r="M102" s="2">
        <v>808035</v>
      </c>
      <c r="N102" s="2">
        <v>829446</v>
      </c>
      <c r="O102" s="2">
        <v>850881</v>
      </c>
      <c r="P102" s="2">
        <v>863945</v>
      </c>
      <c r="Q102" s="2">
        <v>861939</v>
      </c>
      <c r="R102" s="2">
        <v>852504</v>
      </c>
      <c r="S102" s="2">
        <v>847664</v>
      </c>
      <c r="T102" s="2">
        <v>371</v>
      </c>
      <c r="U102" s="2">
        <v>371</v>
      </c>
      <c r="V102" s="2">
        <v>382</v>
      </c>
      <c r="W102" s="2">
        <v>386</v>
      </c>
      <c r="X102" s="2">
        <v>375</v>
      </c>
      <c r="Y102" s="2">
        <v>357</v>
      </c>
      <c r="Z102" s="2">
        <v>355</v>
      </c>
      <c r="AA102" s="2">
        <v>350</v>
      </c>
    </row>
    <row r="103" spans="1:27" ht="15">
      <c r="A103" s="1" t="s">
        <v>34</v>
      </c>
      <c r="B103" s="8">
        <v>37.4</v>
      </c>
      <c r="C103" s="8">
        <v>41.3</v>
      </c>
      <c r="D103" s="8">
        <v>41.9</v>
      </c>
      <c r="E103" s="8">
        <v>44.8</v>
      </c>
      <c r="F103" s="8">
        <v>43.4</v>
      </c>
      <c r="G103" s="8">
        <v>42</v>
      </c>
      <c r="H103" s="8">
        <v>44.1</v>
      </c>
      <c r="I103" s="3" t="s">
        <v>49</v>
      </c>
      <c r="J103" s="3" t="s">
        <v>49</v>
      </c>
      <c r="K103" s="3" t="s">
        <v>49</v>
      </c>
      <c r="L103" s="2">
        <v>2177322</v>
      </c>
      <c r="M103" s="2">
        <v>2141669</v>
      </c>
      <c r="N103" s="2">
        <v>2097555</v>
      </c>
      <c r="O103" s="2">
        <v>2059709</v>
      </c>
      <c r="P103" s="2">
        <v>2034319</v>
      </c>
      <c r="Q103" s="2">
        <v>2012647</v>
      </c>
      <c r="R103" s="2">
        <v>1993782</v>
      </c>
      <c r="S103" s="2">
        <v>1977527</v>
      </c>
      <c r="T103" s="2">
        <v>1009</v>
      </c>
      <c r="U103" s="2">
        <v>877</v>
      </c>
      <c r="V103" s="2">
        <v>829</v>
      </c>
      <c r="W103" s="2">
        <v>841</v>
      </c>
      <c r="X103" s="2">
        <v>852</v>
      </c>
      <c r="Y103" s="2">
        <v>867</v>
      </c>
      <c r="Z103" s="2">
        <v>859</v>
      </c>
      <c r="AA103" s="2">
        <v>868</v>
      </c>
    </row>
    <row r="104" spans="1:27" ht="15">
      <c r="A104" s="1" t="s">
        <v>35</v>
      </c>
      <c r="B104" s="8">
        <v>40.2</v>
      </c>
      <c r="C104" s="8">
        <v>42.4</v>
      </c>
      <c r="D104" s="8">
        <v>43.6</v>
      </c>
      <c r="E104" s="8">
        <v>42.6</v>
      </c>
      <c r="F104" s="8">
        <v>42</v>
      </c>
      <c r="G104" s="8">
        <v>48.3</v>
      </c>
      <c r="H104" s="8">
        <v>46.4</v>
      </c>
      <c r="I104" s="8">
        <v>47</v>
      </c>
      <c r="J104" s="3" t="s">
        <v>49</v>
      </c>
      <c r="K104" s="3" t="s">
        <v>49</v>
      </c>
      <c r="L104" s="2">
        <v>3198231</v>
      </c>
      <c r="M104" s="2">
        <v>3162916</v>
      </c>
      <c r="N104" s="2">
        <v>3097282</v>
      </c>
      <c r="O104" s="2">
        <v>3028115</v>
      </c>
      <c r="P104" s="2">
        <v>2987773</v>
      </c>
      <c r="Q104" s="2">
        <v>2957689</v>
      </c>
      <c r="R104" s="2">
        <v>2932367</v>
      </c>
      <c r="S104" s="2">
        <v>2904910</v>
      </c>
      <c r="T104" s="2">
        <v>1397</v>
      </c>
      <c r="U104" s="2">
        <v>1290</v>
      </c>
      <c r="V104" s="2">
        <v>1224</v>
      </c>
      <c r="W104" s="2">
        <v>1226</v>
      </c>
      <c r="X104" s="2">
        <v>1244</v>
      </c>
      <c r="Y104" s="2">
        <v>1264</v>
      </c>
      <c r="Z104" s="2">
        <v>1288</v>
      </c>
      <c r="AA104" s="2">
        <v>1301</v>
      </c>
    </row>
    <row r="105" spans="1:27" ht="15">
      <c r="A105" s="1" t="s">
        <v>36</v>
      </c>
      <c r="B105" s="3" t="s">
        <v>49</v>
      </c>
      <c r="C105" s="8">
        <v>47.8</v>
      </c>
      <c r="D105" s="8">
        <v>48.6</v>
      </c>
      <c r="E105" s="8">
        <v>49.3</v>
      </c>
      <c r="F105" s="8">
        <v>49.5</v>
      </c>
      <c r="G105" s="8">
        <v>50.4</v>
      </c>
      <c r="H105" s="8">
        <v>50.3</v>
      </c>
      <c r="I105" s="8">
        <v>49.5</v>
      </c>
      <c r="J105" s="8">
        <v>48.9</v>
      </c>
      <c r="K105" s="3" t="s">
        <v>49</v>
      </c>
      <c r="L105" s="2">
        <v>488650</v>
      </c>
      <c r="M105" s="2">
        <v>497783</v>
      </c>
      <c r="N105" s="2">
        <v>506953</v>
      </c>
      <c r="O105" s="2">
        <v>518347</v>
      </c>
      <c r="P105" s="2">
        <v>530946</v>
      </c>
      <c r="Q105" s="2">
        <v>543360</v>
      </c>
      <c r="R105" s="2">
        <v>556319</v>
      </c>
      <c r="S105" s="2">
        <v>569604</v>
      </c>
      <c r="T105" s="2">
        <v>202</v>
      </c>
      <c r="U105" s="2">
        <v>215</v>
      </c>
      <c r="V105" s="2">
        <v>219</v>
      </c>
      <c r="W105" s="2">
        <v>222</v>
      </c>
      <c r="X105" s="2">
        <v>234</v>
      </c>
      <c r="Y105" s="2">
        <v>236</v>
      </c>
      <c r="Z105" s="2">
        <v>243</v>
      </c>
      <c r="AA105" s="2">
        <v>255</v>
      </c>
    </row>
    <row r="106" spans="1:27" ht="15">
      <c r="A106" s="1" t="s">
        <v>37</v>
      </c>
      <c r="B106" s="8">
        <v>38.8</v>
      </c>
      <c r="C106" s="8">
        <v>38.3</v>
      </c>
      <c r="D106" s="8">
        <v>38</v>
      </c>
      <c r="E106" s="8">
        <v>38.6</v>
      </c>
      <c r="F106" s="8">
        <v>42.5</v>
      </c>
      <c r="G106" s="8">
        <v>43.3</v>
      </c>
      <c r="H106" s="8">
        <v>43.3</v>
      </c>
      <c r="I106" s="8">
        <v>43.2</v>
      </c>
      <c r="J106" s="3" t="s">
        <v>49</v>
      </c>
      <c r="K106" s="3" t="s">
        <v>49</v>
      </c>
      <c r="L106" s="2">
        <v>10038188</v>
      </c>
      <c r="M106" s="2">
        <v>10022650</v>
      </c>
      <c r="N106" s="2">
        <v>10000023</v>
      </c>
      <c r="O106" s="2">
        <v>9971727</v>
      </c>
      <c r="P106" s="2">
        <v>9920362</v>
      </c>
      <c r="Q106" s="2">
        <v>9893082</v>
      </c>
      <c r="R106" s="2">
        <v>9866468</v>
      </c>
      <c r="S106" s="2">
        <v>9843028</v>
      </c>
      <c r="T106" s="2">
        <v>3818</v>
      </c>
      <c r="U106" s="2">
        <v>3717</v>
      </c>
      <c r="V106" s="2">
        <v>3701</v>
      </c>
      <c r="W106" s="2">
        <v>3724</v>
      </c>
      <c r="X106" s="2">
        <v>3793</v>
      </c>
      <c r="Y106" s="2">
        <v>3860</v>
      </c>
      <c r="Z106" s="2">
        <v>4070</v>
      </c>
      <c r="AA106" s="2">
        <v>4176</v>
      </c>
    </row>
    <row r="107" spans="1:27" ht="15">
      <c r="A107" s="1" t="s">
        <v>38</v>
      </c>
      <c r="B107" s="8">
        <v>50.6</v>
      </c>
      <c r="C107" s="8">
        <v>47.2</v>
      </c>
      <c r="D107" s="8">
        <v>47.4</v>
      </c>
      <c r="E107" s="8">
        <v>47.8</v>
      </c>
      <c r="F107" s="8">
        <v>46.7</v>
      </c>
      <c r="G107" s="8">
        <v>47.5</v>
      </c>
      <c r="H107" s="8">
        <v>46.9</v>
      </c>
      <c r="I107" s="8">
        <v>48</v>
      </c>
      <c r="J107" s="8">
        <v>47.8</v>
      </c>
      <c r="K107" s="8">
        <v>45.8</v>
      </c>
      <c r="L107" s="2">
        <v>409379</v>
      </c>
      <c r="M107" s="2">
        <v>412477</v>
      </c>
      <c r="N107" s="2">
        <v>414508</v>
      </c>
      <c r="O107" s="2">
        <v>416268</v>
      </c>
      <c r="P107" s="2">
        <v>419455</v>
      </c>
      <c r="Q107" s="2">
        <v>423374</v>
      </c>
      <c r="R107" s="2">
        <v>427364</v>
      </c>
      <c r="S107" s="2">
        <v>431874</v>
      </c>
      <c r="T107" s="2">
        <v>158</v>
      </c>
      <c r="U107" s="2">
        <v>158</v>
      </c>
      <c r="V107" s="2">
        <v>160</v>
      </c>
      <c r="W107" s="2">
        <v>164</v>
      </c>
      <c r="X107" s="2">
        <v>168</v>
      </c>
      <c r="Y107" s="2">
        <v>173</v>
      </c>
      <c r="Z107" s="2">
        <v>178</v>
      </c>
      <c r="AA107" s="2">
        <v>182</v>
      </c>
    </row>
    <row r="108" spans="1:27" ht="15">
      <c r="A108" s="1" t="s">
        <v>39</v>
      </c>
      <c r="B108" s="8">
        <v>44.2</v>
      </c>
      <c r="C108" s="8">
        <v>43.9</v>
      </c>
      <c r="D108" s="8">
        <v>44.2</v>
      </c>
      <c r="E108" s="8">
        <v>43.6</v>
      </c>
      <c r="F108" s="8">
        <v>43.3</v>
      </c>
      <c r="G108" s="8">
        <v>43.3</v>
      </c>
      <c r="H108" s="8">
        <v>43.2</v>
      </c>
      <c r="I108" s="8">
        <v>42.7</v>
      </c>
      <c r="J108" s="3" t="s">
        <v>49</v>
      </c>
      <c r="K108" s="3" t="s">
        <v>49</v>
      </c>
      <c r="L108" s="2">
        <v>16445593</v>
      </c>
      <c r="M108" s="2">
        <v>16530388</v>
      </c>
      <c r="N108" s="2">
        <v>16615394</v>
      </c>
      <c r="O108" s="2">
        <v>16693074</v>
      </c>
      <c r="P108" s="2">
        <v>16754962</v>
      </c>
      <c r="Q108" s="2">
        <v>16804432</v>
      </c>
      <c r="R108" s="2">
        <v>16865008</v>
      </c>
      <c r="S108" s="2">
        <v>16939923</v>
      </c>
      <c r="T108" s="2">
        <v>8468</v>
      </c>
      <c r="U108" s="2">
        <v>8443</v>
      </c>
      <c r="V108" s="2">
        <v>8227</v>
      </c>
      <c r="W108" s="2">
        <v>8152</v>
      </c>
      <c r="X108" s="2">
        <v>8174</v>
      </c>
      <c r="Y108" s="2">
        <v>8104</v>
      </c>
      <c r="Z108" s="2">
        <v>8028</v>
      </c>
      <c r="AA108" s="2">
        <v>8115</v>
      </c>
    </row>
    <row r="109" spans="1:27" ht="15">
      <c r="A109" s="1" t="s">
        <v>40</v>
      </c>
      <c r="B109" s="3" t="s">
        <v>49</v>
      </c>
      <c r="C109" s="3" t="s">
        <v>49</v>
      </c>
      <c r="D109" s="3" t="s">
        <v>49</v>
      </c>
      <c r="E109" s="3" t="s">
        <v>49</v>
      </c>
      <c r="F109" s="3" t="s">
        <v>49</v>
      </c>
      <c r="G109" s="3" t="s">
        <v>49</v>
      </c>
      <c r="H109" s="3" t="s">
        <v>49</v>
      </c>
      <c r="I109" s="3" t="s">
        <v>49</v>
      </c>
      <c r="J109" s="3" t="s">
        <v>49</v>
      </c>
      <c r="K109" s="3" t="s">
        <v>49</v>
      </c>
      <c r="L109" s="2">
        <v>8321496</v>
      </c>
      <c r="M109" s="2">
        <v>8343323</v>
      </c>
      <c r="N109" s="2">
        <v>8363404</v>
      </c>
      <c r="O109" s="2">
        <v>8391643</v>
      </c>
      <c r="P109" s="2">
        <v>8429991</v>
      </c>
      <c r="Q109" s="2">
        <v>8479375</v>
      </c>
      <c r="R109" s="2">
        <v>8541575</v>
      </c>
      <c r="S109" s="2">
        <v>8633169</v>
      </c>
      <c r="T109" s="2">
        <v>3929</v>
      </c>
      <c r="U109" s="2">
        <v>3909</v>
      </c>
      <c r="V109" s="2">
        <v>3944</v>
      </c>
      <c r="W109" s="2">
        <v>3982</v>
      </c>
      <c r="X109" s="2">
        <v>4013</v>
      </c>
      <c r="Y109" s="2">
        <v>4030</v>
      </c>
      <c r="Z109" s="2">
        <v>4034</v>
      </c>
      <c r="AA109" s="2">
        <v>4068</v>
      </c>
    </row>
    <row r="110" spans="1:27" ht="15">
      <c r="A110" s="1" t="s">
        <v>41</v>
      </c>
      <c r="B110" s="8">
        <v>39.1</v>
      </c>
      <c r="C110" s="8">
        <v>42.2</v>
      </c>
      <c r="D110" s="8">
        <v>42</v>
      </c>
      <c r="E110" s="8">
        <v>41.7</v>
      </c>
      <c r="F110" s="8">
        <v>43.5</v>
      </c>
      <c r="G110" s="8">
        <v>44.6</v>
      </c>
      <c r="H110" s="8">
        <v>45.3</v>
      </c>
      <c r="I110" s="8">
        <v>45.5</v>
      </c>
      <c r="J110" s="3" t="s">
        <v>49</v>
      </c>
      <c r="K110" s="3" t="s">
        <v>49</v>
      </c>
      <c r="L110" s="2">
        <v>38125759</v>
      </c>
      <c r="M110" s="2">
        <v>38151603</v>
      </c>
      <c r="N110" s="2">
        <v>38042794</v>
      </c>
      <c r="O110" s="2">
        <v>38063255</v>
      </c>
      <c r="P110" s="2">
        <v>38063164</v>
      </c>
      <c r="Q110" s="2">
        <v>38040196</v>
      </c>
      <c r="R110" s="2">
        <v>38011735</v>
      </c>
      <c r="S110" s="2">
        <v>37986412</v>
      </c>
      <c r="T110" s="2">
        <v>15557</v>
      </c>
      <c r="U110" s="2">
        <v>15629</v>
      </c>
      <c r="V110" s="2">
        <v>15233</v>
      </c>
      <c r="W110" s="2">
        <v>15313</v>
      </c>
      <c r="X110" s="2">
        <v>15340</v>
      </c>
      <c r="Y110" s="2">
        <v>15313</v>
      </c>
      <c r="Z110" s="2">
        <v>15591</v>
      </c>
      <c r="AA110" s="2">
        <v>15812</v>
      </c>
    </row>
    <row r="111" spans="1:27" ht="15">
      <c r="A111" s="1" t="s">
        <v>42</v>
      </c>
      <c r="B111" s="8">
        <v>44.2</v>
      </c>
      <c r="C111" s="8">
        <v>42.8</v>
      </c>
      <c r="D111" s="8">
        <v>42.4</v>
      </c>
      <c r="E111" s="8">
        <v>42.2</v>
      </c>
      <c r="F111" s="8">
        <v>42.9</v>
      </c>
      <c r="G111" s="8">
        <v>42.7</v>
      </c>
      <c r="H111" s="8">
        <v>44.1</v>
      </c>
      <c r="I111" s="8">
        <v>43.7</v>
      </c>
      <c r="J111" s="8">
        <v>45.8</v>
      </c>
      <c r="K111" s="3" t="s">
        <v>49</v>
      </c>
      <c r="L111" s="2">
        <v>10558177</v>
      </c>
      <c r="M111" s="2">
        <v>10568247</v>
      </c>
      <c r="N111" s="2">
        <v>10573100</v>
      </c>
      <c r="O111" s="2">
        <v>10557560</v>
      </c>
      <c r="P111" s="2">
        <v>10514844</v>
      </c>
      <c r="Q111" s="2">
        <v>10457295</v>
      </c>
      <c r="R111" s="2">
        <v>10401062</v>
      </c>
      <c r="S111" s="2">
        <v>10358076</v>
      </c>
      <c r="T111" s="2">
        <v>4786</v>
      </c>
      <c r="U111" s="2">
        <v>4645</v>
      </c>
      <c r="V111" s="2">
        <v>4577</v>
      </c>
      <c r="W111" s="2">
        <v>4453</v>
      </c>
      <c r="X111" s="2">
        <v>4256</v>
      </c>
      <c r="Y111" s="2">
        <v>4158</v>
      </c>
      <c r="Z111" s="2">
        <v>4254</v>
      </c>
      <c r="AA111" s="2">
        <v>4309</v>
      </c>
    </row>
    <row r="112" spans="1:27" ht="15">
      <c r="A112" s="1" t="s">
        <v>43</v>
      </c>
      <c r="B112" s="8">
        <v>31.3</v>
      </c>
      <c r="C112" s="8">
        <v>34.9</v>
      </c>
      <c r="D112" s="8">
        <v>32.4</v>
      </c>
      <c r="E112" s="8">
        <v>35.4</v>
      </c>
      <c r="F112" s="8">
        <v>34.1</v>
      </c>
      <c r="G112" s="8">
        <v>36.3</v>
      </c>
      <c r="H112" s="8">
        <v>38.5</v>
      </c>
      <c r="I112" s="8">
        <v>40.5</v>
      </c>
      <c r="J112" s="3" t="s">
        <v>49</v>
      </c>
      <c r="K112" s="3" t="s">
        <v>49</v>
      </c>
      <c r="L112" s="2">
        <v>20537875</v>
      </c>
      <c r="M112" s="2">
        <v>20367487</v>
      </c>
      <c r="N112" s="2">
        <v>20246871</v>
      </c>
      <c r="O112" s="2">
        <v>20147528</v>
      </c>
      <c r="P112" s="2">
        <v>20058035</v>
      </c>
      <c r="Q112" s="2">
        <v>19983693</v>
      </c>
      <c r="R112" s="2">
        <v>19908979</v>
      </c>
      <c r="S112" s="2">
        <v>19815481</v>
      </c>
      <c r="T112" s="2">
        <v>8882</v>
      </c>
      <c r="U112" s="2">
        <v>8805</v>
      </c>
      <c r="V112" s="2">
        <v>8307</v>
      </c>
      <c r="W112" s="2">
        <v>8139</v>
      </c>
      <c r="X112" s="2">
        <v>8222</v>
      </c>
      <c r="Y112" s="2">
        <v>8179</v>
      </c>
      <c r="Z112" s="2">
        <v>8254</v>
      </c>
      <c r="AA112" s="2">
        <v>8235</v>
      </c>
    </row>
    <row r="113" spans="1:27" ht="15">
      <c r="A113" s="1" t="s">
        <v>44</v>
      </c>
      <c r="B113" s="8">
        <v>43.4</v>
      </c>
      <c r="C113" s="8">
        <v>44.2</v>
      </c>
      <c r="D113" s="8">
        <v>50.5</v>
      </c>
      <c r="E113" s="8">
        <v>51.7</v>
      </c>
      <c r="F113" s="8">
        <v>52.2</v>
      </c>
      <c r="G113" s="8">
        <v>53.2</v>
      </c>
      <c r="H113" s="8">
        <v>52.9</v>
      </c>
      <c r="I113" s="8">
        <v>52.8</v>
      </c>
      <c r="J113" s="8">
        <v>52.4</v>
      </c>
      <c r="K113" s="3" t="s">
        <v>49</v>
      </c>
      <c r="L113" s="2">
        <v>2021316</v>
      </c>
      <c r="M113" s="2">
        <v>2039669</v>
      </c>
      <c r="N113" s="2">
        <v>2048583</v>
      </c>
      <c r="O113" s="2">
        <v>2052843</v>
      </c>
      <c r="P113" s="2">
        <v>2057159</v>
      </c>
      <c r="Q113" s="2">
        <v>2059953</v>
      </c>
      <c r="R113" s="2">
        <v>2061980</v>
      </c>
      <c r="S113" s="2">
        <v>2063531</v>
      </c>
      <c r="T113" s="2">
        <v>975</v>
      </c>
      <c r="U113" s="2">
        <v>955</v>
      </c>
      <c r="V113" s="2">
        <v>942</v>
      </c>
      <c r="W113" s="2">
        <v>915</v>
      </c>
      <c r="X113" s="2">
        <v>906</v>
      </c>
      <c r="Y113" s="2">
        <v>888</v>
      </c>
      <c r="Z113" s="2">
        <v>892</v>
      </c>
      <c r="AA113" s="2">
        <v>902</v>
      </c>
    </row>
    <row r="114" spans="1:27" ht="15">
      <c r="A114" s="1" t="s">
        <v>45</v>
      </c>
      <c r="B114" s="8">
        <v>33.6</v>
      </c>
      <c r="C114" s="8">
        <v>35.7</v>
      </c>
      <c r="D114" s="8">
        <v>36</v>
      </c>
      <c r="E114" s="8">
        <v>36.1</v>
      </c>
      <c r="F114" s="8">
        <v>35.6</v>
      </c>
      <c r="G114" s="8">
        <v>36</v>
      </c>
      <c r="H114" s="8">
        <v>35.4</v>
      </c>
      <c r="I114" s="8">
        <v>36.9</v>
      </c>
      <c r="J114" s="3" t="s">
        <v>49</v>
      </c>
      <c r="K114" s="3" t="s">
        <v>49</v>
      </c>
      <c r="L114" s="2">
        <v>5379233</v>
      </c>
      <c r="M114" s="2">
        <v>5386406</v>
      </c>
      <c r="N114" s="2">
        <v>5391428</v>
      </c>
      <c r="O114" s="2">
        <v>5398384</v>
      </c>
      <c r="P114" s="2">
        <v>5407579</v>
      </c>
      <c r="Q114" s="2">
        <v>5413393</v>
      </c>
      <c r="R114" s="2">
        <v>5418649</v>
      </c>
      <c r="S114" s="2">
        <v>5423801</v>
      </c>
      <c r="T114" s="2">
        <v>2423</v>
      </c>
      <c r="U114" s="2">
        <v>2357</v>
      </c>
      <c r="V114" s="2">
        <v>2307</v>
      </c>
      <c r="W114" s="2">
        <v>2303</v>
      </c>
      <c r="X114" s="2">
        <v>2317</v>
      </c>
      <c r="Y114" s="2">
        <v>2318</v>
      </c>
      <c r="Z114" s="2">
        <v>2349</v>
      </c>
      <c r="AA114" s="2">
        <v>2405</v>
      </c>
    </row>
    <row r="115" spans="1:27" ht="15">
      <c r="A115" s="1" t="s">
        <v>46</v>
      </c>
      <c r="B115" s="3" t="s">
        <v>49</v>
      </c>
      <c r="C115" s="3" t="s">
        <v>49</v>
      </c>
      <c r="D115" s="3" t="s">
        <v>49</v>
      </c>
      <c r="E115" s="3" t="s">
        <v>49</v>
      </c>
      <c r="F115" s="3" t="s">
        <v>49</v>
      </c>
      <c r="G115" s="3" t="s">
        <v>49</v>
      </c>
      <c r="H115" s="3" t="s">
        <v>49</v>
      </c>
      <c r="I115" s="3" t="s">
        <v>49</v>
      </c>
      <c r="J115" s="3" t="s">
        <v>49</v>
      </c>
      <c r="K115" s="3" t="s">
        <v>49</v>
      </c>
      <c r="L115" s="2">
        <v>5313399</v>
      </c>
      <c r="M115" s="2">
        <v>5338871</v>
      </c>
      <c r="N115" s="2">
        <v>5363352</v>
      </c>
      <c r="O115" s="2">
        <v>5388272</v>
      </c>
      <c r="P115" s="2">
        <v>5413971</v>
      </c>
      <c r="Q115" s="2">
        <v>5438972</v>
      </c>
      <c r="R115" s="2">
        <v>5461512</v>
      </c>
      <c r="S115" s="2">
        <v>5479531</v>
      </c>
      <c r="T115" s="2">
        <v>2497</v>
      </c>
      <c r="U115" s="2">
        <v>2423</v>
      </c>
      <c r="V115" s="2">
        <v>2410</v>
      </c>
      <c r="W115" s="2">
        <v>2428</v>
      </c>
      <c r="X115" s="2">
        <v>2431</v>
      </c>
      <c r="Y115" s="2">
        <v>2403</v>
      </c>
      <c r="Z115" s="2">
        <v>2386</v>
      </c>
      <c r="AA115" s="2">
        <v>2368</v>
      </c>
    </row>
    <row r="116" spans="1:27" ht="15">
      <c r="A116" s="1" t="s">
        <v>47</v>
      </c>
      <c r="B116" s="3" t="s">
        <v>49</v>
      </c>
      <c r="C116" s="3" t="s">
        <v>49</v>
      </c>
      <c r="D116" s="3" t="s">
        <v>49</v>
      </c>
      <c r="E116" s="3" t="s">
        <v>49</v>
      </c>
      <c r="F116" s="3" t="s">
        <v>49</v>
      </c>
      <c r="G116" s="3" t="s">
        <v>49</v>
      </c>
      <c r="H116" s="3" t="s">
        <v>49</v>
      </c>
      <c r="I116" s="3" t="s">
        <v>49</v>
      </c>
      <c r="J116" s="3" t="s">
        <v>49</v>
      </c>
      <c r="K116" s="3" t="s">
        <v>49</v>
      </c>
      <c r="L116" s="2">
        <v>9219637</v>
      </c>
      <c r="M116" s="2">
        <v>9298515</v>
      </c>
      <c r="N116" s="2">
        <v>9378126</v>
      </c>
      <c r="O116" s="2">
        <v>9449213</v>
      </c>
      <c r="P116" s="2">
        <v>9519374</v>
      </c>
      <c r="Q116" s="2">
        <v>9600379</v>
      </c>
      <c r="R116" s="2">
        <v>9696110</v>
      </c>
      <c r="S116" s="2">
        <v>9799186</v>
      </c>
      <c r="T116" s="2">
        <v>4494</v>
      </c>
      <c r="U116" s="2">
        <v>4391</v>
      </c>
      <c r="V116" s="2">
        <v>4403</v>
      </c>
      <c r="W116" s="2">
        <v>4498</v>
      </c>
      <c r="X116" s="2">
        <v>4510</v>
      </c>
      <c r="Y116" s="2">
        <v>4554</v>
      </c>
      <c r="Z116" s="2">
        <v>4597</v>
      </c>
      <c r="AA116" s="2">
        <v>4660</v>
      </c>
    </row>
    <row r="117" spans="1:27" ht="15">
      <c r="A117" s="1" t="s">
        <v>48</v>
      </c>
      <c r="B117" s="8">
        <v>38.2</v>
      </c>
      <c r="C117" s="8">
        <v>38.6</v>
      </c>
      <c r="D117" s="8">
        <v>38.7</v>
      </c>
      <c r="E117" s="8">
        <v>39.1</v>
      </c>
      <c r="F117" s="8">
        <v>39.6</v>
      </c>
      <c r="G117" s="8">
        <v>39.3</v>
      </c>
      <c r="H117" s="8">
        <v>40.2</v>
      </c>
      <c r="I117" s="8">
        <v>41</v>
      </c>
      <c r="J117" s="8">
        <v>44.2</v>
      </c>
      <c r="K117" s="3" t="s">
        <v>49</v>
      </c>
      <c r="L117" s="2">
        <v>61806995</v>
      </c>
      <c r="M117" s="2">
        <v>62276270</v>
      </c>
      <c r="N117" s="2">
        <v>62766365</v>
      </c>
      <c r="O117" s="2">
        <v>63258918</v>
      </c>
      <c r="P117" s="2">
        <v>63700300</v>
      </c>
      <c r="Q117" s="2">
        <v>64128226</v>
      </c>
      <c r="R117" s="2">
        <v>64613160</v>
      </c>
      <c r="S117" s="2">
        <v>65128861</v>
      </c>
      <c r="T117" s="2">
        <v>28827</v>
      </c>
      <c r="U117" s="2">
        <v>28319</v>
      </c>
      <c r="V117" s="2">
        <v>28290</v>
      </c>
      <c r="W117" s="2">
        <v>28404</v>
      </c>
      <c r="X117" s="2">
        <v>28650</v>
      </c>
      <c r="Y117" s="2">
        <v>28917</v>
      </c>
      <c r="Z117" s="2">
        <v>29560</v>
      </c>
      <c r="AA117" s="2">
        <v>30028</v>
      </c>
    </row>
    <row r="118" spans="1:27" ht="15">
      <c r="A118" s="6" t="s">
        <v>57</v>
      </c>
      <c r="B118" s="9">
        <f aca="true" t="shared" si="4" ref="B118:I118">SUMPRODUCT(B90:B117,L90:L117)/L118</f>
        <v>41.89113757775865</v>
      </c>
      <c r="C118" s="9">
        <f t="shared" si="4"/>
        <v>42.62420581495836</v>
      </c>
      <c r="D118" s="9">
        <f t="shared" si="4"/>
        <v>40.8437061462207</v>
      </c>
      <c r="E118" s="9">
        <f t="shared" si="4"/>
        <v>42.63263732474324</v>
      </c>
      <c r="F118" s="9">
        <f t="shared" si="4"/>
        <v>41.26518037705435</v>
      </c>
      <c r="G118" s="9">
        <f t="shared" si="4"/>
        <v>41.542470928188024</v>
      </c>
      <c r="H118" s="9">
        <f t="shared" si="4"/>
        <v>40.51125740553527</v>
      </c>
      <c r="I118" s="9">
        <f t="shared" si="4"/>
        <v>33.150078658001114</v>
      </c>
      <c r="L118" s="4">
        <f>+L91+L92+L95+L96+L97+L98+L99+L100+L103+L104+L106+L107+L108+L110+L111+L112+L113+L114+L117</f>
        <v>319923405</v>
      </c>
      <c r="M118" s="4">
        <f>+M91+M92+M95+M96+M97+M98+M99+M100+M103+M104+M106+M107+M108+M110+M111+M112+M113+M114+M117</f>
        <v>321098877</v>
      </c>
      <c r="N118" s="4">
        <f>+N90+N91+N92+N95+N96+N97+N98+N99+N100+N103+N104+N106+N107+N108+N110+N111+N112+N113+N114+N117</f>
        <v>332764507</v>
      </c>
      <c r="O118" s="4">
        <f>+O91+O92+O95+O96+O97+O98+O99+O100+O103+O104+O106+O107+O108+O110+O111+O112+O113+O114+O117</f>
        <v>322654399</v>
      </c>
      <c r="P118" s="4">
        <f>+P91+P92+P95+P96+P97+P98+P99+P100+P103+P104+P106+P107+P108+P110+P111+P112+P113+P114+P117</f>
        <v>323170013</v>
      </c>
      <c r="Q118" s="4">
        <f>+Q91+Q92+Q95+Q96+Q97+Q98+Q99+Q100+Q103+Q104+Q106+Q107+Q108+Q110+Q111+Q112+Q113+Q114+Q117</f>
        <v>323480611</v>
      </c>
      <c r="R118" s="4">
        <f>+R90+R91+R92+R95+R96+R97+R98+R99+R100+R103+R104+R106+R107+R108+R110+R111+R112+R113+R114+R117</f>
        <v>335101706</v>
      </c>
      <c r="S118" s="4">
        <f>+S91+S92+S95+S96+S97+S98+S99+S100+S103+S104+S106+S107+S108+S110+S111+S112+S113+S114+S117+S94</f>
        <v>406376968</v>
      </c>
      <c r="T118" s="4">
        <f>+T91+T92+T95+T96+T97+T98+T99+T100+T103+T104+T106+T107+T108+T110+T111+T112+T113+T114+T117</f>
        <v>139609</v>
      </c>
      <c r="U118" s="4">
        <f>+U91+U92+U95+U96+U97+U98+U99+U100+U103+U104+U106+U107+U108+U110+U111+U112+U113+U114+U117</f>
        <v>136425</v>
      </c>
      <c r="V118" s="4">
        <f>+V90+V91+V92+V95+V96+V97+V98+V99+V100+V103+V104+V106+V107+V108+V110+V111+V112+V113+V114+V117</f>
        <v>138591</v>
      </c>
      <c r="W118" s="4">
        <f>+W91+W92+W95+W96+W97+W98+W99+W100+W103+W104+W106+W107+W108+W110+W111+W112+W113+W114+W117</f>
        <v>133142</v>
      </c>
      <c r="X118" s="4">
        <f>+X91+X92+X95+X96+X97+X98+X99+X100+X103+X104+X106+X107+X108+X110+X111+X112+X113+X114+X117</f>
        <v>132217</v>
      </c>
      <c r="Y118" s="4">
        <f>+Y91+Y92+Y95+Y96+Y97+Y98+Y99+Y100+Y103+Y104+Y106+Y107+Y108+Y110+Y111+Y112+Y113+Y114+Y117</f>
        <v>131696</v>
      </c>
      <c r="Z118" s="4">
        <f>+Z90+Z91+Z92+Z95+Z96+Z97+Z98+Z99+Z100+Z103+Z104+Z106+Z107+Z108+Z110+Z111+Z112+Z113+Z114+Z117</f>
        <v>137882</v>
      </c>
      <c r="AA118" s="4">
        <f>+AA91+AA92+AA95+AA96+AA97+AA98+AA99+AA100+AA103+AA104+AA106+AA107+AA108+AA110+AA111+AA112+AA113+AA114+AA117+AA94</f>
        <v>174304</v>
      </c>
    </row>
    <row r="119" spans="1:9" ht="15">
      <c r="A119" s="5" t="s">
        <v>58</v>
      </c>
      <c r="B119" s="9">
        <f aca="true" t="shared" si="5" ref="B119:I119">SUMPRODUCT(B90:B117,T90:T117)/T118</f>
        <v>41.69747294228882</v>
      </c>
      <c r="C119" s="9">
        <f t="shared" si="5"/>
        <v>42.46267326369801</v>
      </c>
      <c r="D119" s="9">
        <f t="shared" si="5"/>
        <v>40.79060112128493</v>
      </c>
      <c r="E119" s="9">
        <f t="shared" si="5"/>
        <v>42.49887338330505</v>
      </c>
      <c r="F119" s="9">
        <f t="shared" si="5"/>
        <v>41.47660361375617</v>
      </c>
      <c r="G119" s="9">
        <f t="shared" si="5"/>
        <v>41.801865660308586</v>
      </c>
      <c r="H119" s="9">
        <f t="shared" si="5"/>
        <v>40.782087582135446</v>
      </c>
      <c r="I119" s="9">
        <f t="shared" si="5"/>
        <v>34.18236012942904</v>
      </c>
    </row>
    <row r="120" spans="1:2" ht="15">
      <c r="A120" s="5" t="s">
        <v>49</v>
      </c>
      <c r="B120" s="5" t="s">
        <v>50</v>
      </c>
    </row>
    <row r="122" spans="1:2" ht="15">
      <c r="A122" s="5" t="s">
        <v>5</v>
      </c>
      <c r="B122" s="5" t="s">
        <v>6</v>
      </c>
    </row>
    <row r="123" spans="1:2" ht="15">
      <c r="A123" s="5" t="s">
        <v>7</v>
      </c>
      <c r="B123" s="5" t="s">
        <v>51</v>
      </c>
    </row>
    <row r="124" spans="1:2" ht="15.75">
      <c r="A124" s="5" t="s">
        <v>9</v>
      </c>
      <c r="B124" s="5" t="s">
        <v>54</v>
      </c>
    </row>
    <row r="126" spans="1:27" ht="15">
      <c r="A126" s="1" t="s">
        <v>10</v>
      </c>
      <c r="B126" s="1" t="s">
        <v>11</v>
      </c>
      <c r="C126" s="1" t="s">
        <v>12</v>
      </c>
      <c r="D126" s="1" t="s">
        <v>13</v>
      </c>
      <c r="E126" s="1" t="s">
        <v>14</v>
      </c>
      <c r="F126" s="1" t="s">
        <v>15</v>
      </c>
      <c r="G126" s="1" t="s">
        <v>16</v>
      </c>
      <c r="H126" s="1" t="s">
        <v>17</v>
      </c>
      <c r="I126" s="1" t="s">
        <v>18</v>
      </c>
      <c r="J126" s="1" t="s">
        <v>19</v>
      </c>
      <c r="K126" s="1" t="s">
        <v>20</v>
      </c>
      <c r="L126" s="1" t="s">
        <v>11</v>
      </c>
      <c r="M126" s="1" t="s">
        <v>12</v>
      </c>
      <c r="N126" s="1" t="s">
        <v>13</v>
      </c>
      <c r="O126" s="1" t="s">
        <v>14</v>
      </c>
      <c r="P126" s="1" t="s">
        <v>15</v>
      </c>
      <c r="Q126" s="1" t="s">
        <v>16</v>
      </c>
      <c r="R126" s="1" t="s">
        <v>17</v>
      </c>
      <c r="S126" s="1" t="s">
        <v>18</v>
      </c>
      <c r="T126" s="1" t="s">
        <v>11</v>
      </c>
      <c r="U126" s="1" t="s">
        <v>12</v>
      </c>
      <c r="V126" s="1" t="s">
        <v>13</v>
      </c>
      <c r="W126" s="1" t="s">
        <v>14</v>
      </c>
      <c r="X126" s="1" t="s">
        <v>15</v>
      </c>
      <c r="Y126" s="1" t="s">
        <v>16</v>
      </c>
      <c r="Z126" s="1" t="s">
        <v>17</v>
      </c>
      <c r="AA126" s="1" t="s">
        <v>18</v>
      </c>
    </row>
    <row r="127" spans="1:27" ht="15">
      <c r="A127" s="1" t="s">
        <v>21</v>
      </c>
      <c r="B127" s="8">
        <v>53.5</v>
      </c>
      <c r="C127" s="8">
        <v>52.6</v>
      </c>
      <c r="D127" s="8">
        <v>51.4</v>
      </c>
      <c r="E127" s="8">
        <v>51.3</v>
      </c>
      <c r="F127" s="8">
        <v>53.1</v>
      </c>
      <c r="G127" s="8">
        <v>52.6</v>
      </c>
      <c r="H127" s="8">
        <v>50.5</v>
      </c>
      <c r="I127" s="3" t="s">
        <v>49</v>
      </c>
      <c r="J127" s="3" t="s">
        <v>49</v>
      </c>
      <c r="K127" s="3" t="s">
        <v>49</v>
      </c>
      <c r="L127" s="2">
        <v>10709973</v>
      </c>
      <c r="M127" s="2">
        <v>10796493</v>
      </c>
      <c r="N127" s="2">
        <v>10895586</v>
      </c>
      <c r="O127" s="2">
        <v>11047744</v>
      </c>
      <c r="P127" s="2">
        <v>11128246</v>
      </c>
      <c r="Q127" s="2">
        <v>11182817</v>
      </c>
      <c r="R127" s="2">
        <v>11209057</v>
      </c>
      <c r="S127" s="2">
        <v>11274196</v>
      </c>
      <c r="T127" s="2">
        <v>4414</v>
      </c>
      <c r="U127" s="2">
        <v>4389</v>
      </c>
      <c r="V127" s="2">
        <v>4451</v>
      </c>
      <c r="W127" s="2">
        <v>4470</v>
      </c>
      <c r="X127" s="2">
        <v>4479</v>
      </c>
      <c r="Y127" s="2">
        <v>4485</v>
      </c>
      <c r="Z127" s="2">
        <v>4497</v>
      </c>
      <c r="AA127" s="2">
        <v>4499</v>
      </c>
    </row>
    <row r="128" spans="1:27" ht="15">
      <c r="A128" s="1" t="s">
        <v>22</v>
      </c>
      <c r="B128" s="3" t="s">
        <v>49</v>
      </c>
      <c r="C128" s="3" t="s">
        <v>49</v>
      </c>
      <c r="D128" s="3" t="s">
        <v>49</v>
      </c>
      <c r="E128" s="3" t="s">
        <v>49</v>
      </c>
      <c r="F128" s="3" t="s">
        <v>49</v>
      </c>
      <c r="G128" s="3" t="s">
        <v>49</v>
      </c>
      <c r="H128" s="3" t="s">
        <v>49</v>
      </c>
      <c r="I128" s="3" t="s">
        <v>49</v>
      </c>
      <c r="J128" s="3" t="s">
        <v>49</v>
      </c>
      <c r="K128" s="3" t="s">
        <v>49</v>
      </c>
      <c r="L128" s="2">
        <v>7492561</v>
      </c>
      <c r="M128" s="2">
        <v>7444443</v>
      </c>
      <c r="N128" s="2">
        <v>7395599</v>
      </c>
      <c r="O128" s="2">
        <v>7348328</v>
      </c>
      <c r="P128" s="2">
        <v>7305888</v>
      </c>
      <c r="Q128" s="2">
        <v>7265115</v>
      </c>
      <c r="R128" s="2">
        <v>7223938</v>
      </c>
      <c r="S128" s="2">
        <v>7177991</v>
      </c>
      <c r="T128" s="2">
        <v>3306</v>
      </c>
      <c r="U128" s="2">
        <v>3205</v>
      </c>
      <c r="V128" s="2">
        <v>3037</v>
      </c>
      <c r="W128" s="2">
        <v>2928</v>
      </c>
      <c r="X128" s="2">
        <v>2895</v>
      </c>
      <c r="Y128" s="2">
        <v>2889</v>
      </c>
      <c r="Z128" s="2">
        <v>2927</v>
      </c>
      <c r="AA128" s="2">
        <v>2974</v>
      </c>
    </row>
    <row r="129" spans="1:27" ht="15">
      <c r="A129" s="1" t="s">
        <v>23</v>
      </c>
      <c r="B129" s="3" t="s">
        <v>49</v>
      </c>
      <c r="C129" s="3" t="s">
        <v>49</v>
      </c>
      <c r="D129" s="3" t="s">
        <v>49</v>
      </c>
      <c r="E129" s="3" t="s">
        <v>49</v>
      </c>
      <c r="F129" s="3" t="s">
        <v>49</v>
      </c>
      <c r="G129" s="3" t="s">
        <v>49</v>
      </c>
      <c r="H129" s="3" t="s">
        <v>49</v>
      </c>
      <c r="I129" s="3" t="s">
        <v>49</v>
      </c>
      <c r="J129" s="3" t="s">
        <v>49</v>
      </c>
      <c r="K129" s="3" t="s">
        <v>49</v>
      </c>
      <c r="L129" s="2">
        <v>10384603</v>
      </c>
      <c r="M129" s="2">
        <v>10443936</v>
      </c>
      <c r="N129" s="2">
        <v>10474410</v>
      </c>
      <c r="O129" s="2">
        <v>10496088</v>
      </c>
      <c r="P129" s="2">
        <v>10510785</v>
      </c>
      <c r="Q129" s="2">
        <v>10514272</v>
      </c>
      <c r="R129" s="2">
        <v>10525347</v>
      </c>
      <c r="S129" s="2">
        <v>10546059</v>
      </c>
      <c r="T129" s="2">
        <v>4934</v>
      </c>
      <c r="U129" s="2">
        <v>4857</v>
      </c>
      <c r="V129" s="2">
        <v>4810</v>
      </c>
      <c r="W129" s="2">
        <v>4796</v>
      </c>
      <c r="X129" s="2">
        <v>4810</v>
      </c>
      <c r="Y129" s="2">
        <v>4846</v>
      </c>
      <c r="Z129" s="2">
        <v>4883</v>
      </c>
      <c r="AA129" s="2">
        <v>4934</v>
      </c>
    </row>
    <row r="130" spans="1:27" ht="15">
      <c r="A130" s="1" t="s">
        <v>24</v>
      </c>
      <c r="B130" s="3" t="s">
        <v>49</v>
      </c>
      <c r="C130" s="3" t="s">
        <v>49</v>
      </c>
      <c r="D130" s="3" t="s">
        <v>49</v>
      </c>
      <c r="E130" s="3" t="s">
        <v>49</v>
      </c>
      <c r="F130" s="3" t="s">
        <v>49</v>
      </c>
      <c r="G130" s="3" t="s">
        <v>49</v>
      </c>
      <c r="H130" s="3" t="s">
        <v>49</v>
      </c>
      <c r="I130" s="3" t="s">
        <v>49</v>
      </c>
      <c r="J130" s="3" t="s">
        <v>49</v>
      </c>
      <c r="K130" s="3" t="s">
        <v>49</v>
      </c>
      <c r="L130" s="2">
        <v>5493621</v>
      </c>
      <c r="M130" s="2">
        <v>5523095</v>
      </c>
      <c r="N130" s="2">
        <v>5547683</v>
      </c>
      <c r="O130" s="2">
        <v>5570572</v>
      </c>
      <c r="P130" s="2">
        <v>5591572</v>
      </c>
      <c r="Q130" s="2">
        <v>5614932</v>
      </c>
      <c r="R130" s="2">
        <v>5643475</v>
      </c>
      <c r="S130" s="2">
        <v>5683483</v>
      </c>
      <c r="T130" s="2">
        <v>2807</v>
      </c>
      <c r="U130" s="2">
        <v>2724</v>
      </c>
      <c r="V130" s="2">
        <v>2654</v>
      </c>
      <c r="W130" s="2">
        <v>2643</v>
      </c>
      <c r="X130" s="2">
        <v>2621</v>
      </c>
      <c r="Y130" s="2">
        <v>2622</v>
      </c>
      <c r="Z130" s="2">
        <v>2640</v>
      </c>
      <c r="AA130" s="2">
        <v>2678</v>
      </c>
    </row>
    <row r="131" spans="1:27" ht="15">
      <c r="A131" s="1" t="s">
        <v>25</v>
      </c>
      <c r="B131" s="3" t="s">
        <v>49</v>
      </c>
      <c r="C131" s="3" t="s">
        <v>49</v>
      </c>
      <c r="D131" s="3" t="s">
        <v>49</v>
      </c>
      <c r="E131" s="3" t="s">
        <v>49</v>
      </c>
      <c r="F131" s="3" t="s">
        <v>49</v>
      </c>
      <c r="G131" s="3" t="s">
        <v>49</v>
      </c>
      <c r="H131" s="3" t="s">
        <v>49</v>
      </c>
      <c r="I131" s="8">
        <v>49.7</v>
      </c>
      <c r="J131" s="8">
        <v>48.6</v>
      </c>
      <c r="K131" s="8">
        <v>49.3</v>
      </c>
      <c r="L131" s="2">
        <v>82110097</v>
      </c>
      <c r="M131" s="2">
        <v>81902307</v>
      </c>
      <c r="N131" s="2">
        <v>81776930</v>
      </c>
      <c r="O131" s="2">
        <v>80274983</v>
      </c>
      <c r="P131" s="2">
        <v>80425823</v>
      </c>
      <c r="Q131" s="2">
        <v>80645605</v>
      </c>
      <c r="R131" s="2">
        <v>80982500</v>
      </c>
      <c r="S131" s="2">
        <v>81686611</v>
      </c>
      <c r="T131" s="2">
        <v>37902</v>
      </c>
      <c r="U131" s="2">
        <v>37808</v>
      </c>
      <c r="V131" s="2">
        <v>37337</v>
      </c>
      <c r="W131" s="2">
        <v>38045</v>
      </c>
      <c r="X131" s="2">
        <v>38321</v>
      </c>
      <c r="Y131" s="2">
        <v>38640</v>
      </c>
      <c r="Z131" s="2">
        <v>38908</v>
      </c>
      <c r="AA131" s="2">
        <v>39176</v>
      </c>
    </row>
    <row r="132" spans="1:27" ht="15">
      <c r="A132" s="1" t="s">
        <v>26</v>
      </c>
      <c r="B132" s="3" t="s">
        <v>49</v>
      </c>
      <c r="C132" s="3" t="s">
        <v>49</v>
      </c>
      <c r="D132" s="3" t="s">
        <v>49</v>
      </c>
      <c r="E132" s="3" t="s">
        <v>49</v>
      </c>
      <c r="F132" s="3" t="s">
        <v>49</v>
      </c>
      <c r="G132" s="3" t="s">
        <v>49</v>
      </c>
      <c r="H132" s="3" t="s">
        <v>49</v>
      </c>
      <c r="I132" s="3" t="s">
        <v>49</v>
      </c>
      <c r="J132" s="3" t="s">
        <v>49</v>
      </c>
      <c r="K132" s="3" t="s">
        <v>49</v>
      </c>
      <c r="L132" s="2">
        <v>1337090</v>
      </c>
      <c r="M132" s="2">
        <v>1334515</v>
      </c>
      <c r="N132" s="2">
        <v>1331475</v>
      </c>
      <c r="O132" s="2">
        <v>1327439</v>
      </c>
      <c r="P132" s="2">
        <v>1322696</v>
      </c>
      <c r="Q132" s="2">
        <v>1317997</v>
      </c>
      <c r="R132" s="2">
        <v>1314545</v>
      </c>
      <c r="S132" s="2">
        <v>1315407</v>
      </c>
      <c r="T132" s="2">
        <v>632</v>
      </c>
      <c r="U132" s="2">
        <v>573</v>
      </c>
      <c r="V132" s="2">
        <v>548</v>
      </c>
      <c r="W132" s="2">
        <v>582</v>
      </c>
      <c r="X132" s="2">
        <v>591</v>
      </c>
      <c r="Y132" s="2">
        <v>597</v>
      </c>
      <c r="Z132" s="2">
        <v>600</v>
      </c>
      <c r="AA132" s="2">
        <v>613</v>
      </c>
    </row>
    <row r="133" spans="1:27" ht="15">
      <c r="A133" s="1" t="s">
        <v>27</v>
      </c>
      <c r="B133" s="8">
        <v>50.4</v>
      </c>
      <c r="C133" s="8">
        <v>49.5</v>
      </c>
      <c r="D133" s="8">
        <v>50.9</v>
      </c>
      <c r="E133" s="3" t="s">
        <v>49</v>
      </c>
      <c r="F133" s="3" t="s">
        <v>49</v>
      </c>
      <c r="G133" s="3" t="s">
        <v>49</v>
      </c>
      <c r="H133" s="3" t="s">
        <v>49</v>
      </c>
      <c r="I133" s="3" t="s">
        <v>49</v>
      </c>
      <c r="J133" s="3" t="s">
        <v>49</v>
      </c>
      <c r="K133" s="3" t="s">
        <v>49</v>
      </c>
      <c r="L133" s="2">
        <v>4489544</v>
      </c>
      <c r="M133" s="2">
        <v>4535375</v>
      </c>
      <c r="N133" s="2">
        <v>4560155</v>
      </c>
      <c r="O133" s="2">
        <v>4576794</v>
      </c>
      <c r="P133" s="2">
        <v>4586897</v>
      </c>
      <c r="Q133" s="2">
        <v>4598294</v>
      </c>
      <c r="R133" s="2">
        <v>4617225</v>
      </c>
      <c r="S133" s="2">
        <v>4676835</v>
      </c>
      <c r="T133" s="2">
        <v>2081</v>
      </c>
      <c r="U133" s="2">
        <v>1917</v>
      </c>
      <c r="V133" s="2">
        <v>1838</v>
      </c>
      <c r="W133" s="2">
        <v>1804</v>
      </c>
      <c r="X133" s="2">
        <v>1790</v>
      </c>
      <c r="Y133" s="2">
        <v>1828</v>
      </c>
      <c r="Z133" s="2">
        <v>1856</v>
      </c>
      <c r="AA133" s="2">
        <v>1899</v>
      </c>
    </row>
    <row r="134" spans="1:27" ht="15">
      <c r="A134" s="1" t="s">
        <v>28</v>
      </c>
      <c r="B134" s="8">
        <v>62.2</v>
      </c>
      <c r="C134" s="8">
        <v>59.3</v>
      </c>
      <c r="D134" s="8">
        <v>55.2</v>
      </c>
      <c r="E134" s="8">
        <v>71.8</v>
      </c>
      <c r="F134" s="3" t="s">
        <v>49</v>
      </c>
      <c r="G134" s="3" t="s">
        <v>49</v>
      </c>
      <c r="H134" s="3" t="s">
        <v>49</v>
      </c>
      <c r="I134" s="3" t="s">
        <v>49</v>
      </c>
      <c r="J134" s="3" t="s">
        <v>49</v>
      </c>
      <c r="K134" s="3" t="s">
        <v>49</v>
      </c>
      <c r="L134" s="2">
        <v>11077841</v>
      </c>
      <c r="M134" s="2">
        <v>11107017</v>
      </c>
      <c r="N134" s="2">
        <v>11121341</v>
      </c>
      <c r="O134" s="2">
        <v>11104899</v>
      </c>
      <c r="P134" s="2">
        <v>11045011</v>
      </c>
      <c r="Q134" s="2">
        <v>10965211</v>
      </c>
      <c r="R134" s="2">
        <v>10892413</v>
      </c>
      <c r="S134" s="2">
        <v>10820883</v>
      </c>
      <c r="T134" s="2">
        <v>4523</v>
      </c>
      <c r="U134" s="2">
        <v>4469</v>
      </c>
      <c r="V134" s="2">
        <v>4306</v>
      </c>
      <c r="W134" s="2">
        <v>3979</v>
      </c>
      <c r="X134" s="2">
        <v>3636</v>
      </c>
      <c r="Y134" s="2">
        <v>3459</v>
      </c>
      <c r="Z134" s="2">
        <v>3480</v>
      </c>
      <c r="AA134" s="2">
        <v>3548</v>
      </c>
    </row>
    <row r="135" spans="1:27" ht="15">
      <c r="A135" s="1" t="s">
        <v>29</v>
      </c>
      <c r="B135" s="8">
        <v>45.2</v>
      </c>
      <c r="C135" s="8">
        <v>45.4</v>
      </c>
      <c r="D135" s="8">
        <v>44.7</v>
      </c>
      <c r="E135" s="8">
        <v>44.7</v>
      </c>
      <c r="F135" s="8">
        <v>44.4</v>
      </c>
      <c r="G135" s="8">
        <v>44.5</v>
      </c>
      <c r="H135" s="8">
        <v>43</v>
      </c>
      <c r="I135" s="3" t="s">
        <v>49</v>
      </c>
      <c r="J135" s="3" t="s">
        <v>49</v>
      </c>
      <c r="K135" s="3" t="s">
        <v>49</v>
      </c>
      <c r="L135" s="2">
        <v>45954106</v>
      </c>
      <c r="M135" s="2">
        <v>46362946</v>
      </c>
      <c r="N135" s="2">
        <v>46576897</v>
      </c>
      <c r="O135" s="2">
        <v>46742697</v>
      </c>
      <c r="P135" s="2">
        <v>46773055</v>
      </c>
      <c r="Q135" s="2">
        <v>46620045</v>
      </c>
      <c r="R135" s="2">
        <v>46480882</v>
      </c>
      <c r="S135" s="2">
        <v>46447697</v>
      </c>
      <c r="T135" s="2">
        <v>20316</v>
      </c>
      <c r="U135" s="2">
        <v>18957</v>
      </c>
      <c r="V135" s="2">
        <v>18574</v>
      </c>
      <c r="W135" s="2">
        <v>18271</v>
      </c>
      <c r="X135" s="2">
        <v>17477</v>
      </c>
      <c r="Y135" s="2">
        <v>17002</v>
      </c>
      <c r="Z135" s="2">
        <v>17211</v>
      </c>
      <c r="AA135" s="2">
        <v>17717</v>
      </c>
    </row>
    <row r="136" spans="1:27" ht="15">
      <c r="A136" s="1" t="s">
        <v>30</v>
      </c>
      <c r="B136" s="8">
        <v>59.1</v>
      </c>
      <c r="C136" s="8">
        <v>59.4</v>
      </c>
      <c r="D136" s="8">
        <v>58.8</v>
      </c>
      <c r="E136" s="8">
        <v>58.4</v>
      </c>
      <c r="F136" s="8">
        <v>59.5</v>
      </c>
      <c r="G136" s="8">
        <v>59.2</v>
      </c>
      <c r="H136" s="8">
        <v>59</v>
      </c>
      <c r="I136" s="3" t="s">
        <v>49</v>
      </c>
      <c r="J136" s="3" t="s">
        <v>49</v>
      </c>
      <c r="K136" s="3" t="s">
        <v>49</v>
      </c>
      <c r="L136" s="2">
        <v>64178710</v>
      </c>
      <c r="M136" s="2">
        <v>64504541</v>
      </c>
      <c r="N136" s="2">
        <v>64818789</v>
      </c>
      <c r="O136" s="2">
        <v>65127852</v>
      </c>
      <c r="P136" s="2">
        <v>65438667</v>
      </c>
      <c r="Q136" s="2">
        <v>65771222</v>
      </c>
      <c r="R136" s="2">
        <v>66101682</v>
      </c>
      <c r="S136" s="2">
        <v>66624068</v>
      </c>
      <c r="T136" s="2">
        <v>25792</v>
      </c>
      <c r="U136" s="2">
        <v>25544</v>
      </c>
      <c r="V136" s="2">
        <v>25581</v>
      </c>
      <c r="W136" s="2">
        <v>25564</v>
      </c>
      <c r="X136" s="2">
        <v>25568</v>
      </c>
      <c r="Y136" s="2">
        <v>25540</v>
      </c>
      <c r="Z136" s="2">
        <v>25563</v>
      </c>
      <c r="AA136" s="2">
        <v>25546</v>
      </c>
    </row>
    <row r="137" spans="1:27" ht="15">
      <c r="A137" s="1" t="s">
        <v>31</v>
      </c>
      <c r="B137" s="3" t="s">
        <v>49</v>
      </c>
      <c r="C137" s="3" t="s">
        <v>49</v>
      </c>
      <c r="D137" s="3" t="s">
        <v>49</v>
      </c>
      <c r="E137" s="3" t="s">
        <v>49</v>
      </c>
      <c r="F137" s="3" t="s">
        <v>49</v>
      </c>
      <c r="G137" s="3" t="s">
        <v>49</v>
      </c>
      <c r="H137" s="3" t="s">
        <v>49</v>
      </c>
      <c r="I137" s="3" t="s">
        <v>49</v>
      </c>
      <c r="J137" s="3" t="s">
        <v>49</v>
      </c>
      <c r="K137" s="3" t="s">
        <v>49</v>
      </c>
      <c r="L137" s="2">
        <v>4310882</v>
      </c>
      <c r="M137" s="2">
        <v>4306322</v>
      </c>
      <c r="N137" s="2">
        <v>4296352</v>
      </c>
      <c r="O137" s="2">
        <v>4282921</v>
      </c>
      <c r="P137" s="2">
        <v>4269062</v>
      </c>
      <c r="Q137" s="2">
        <v>4254475</v>
      </c>
      <c r="R137" s="2">
        <v>4236063</v>
      </c>
      <c r="S137" s="2">
        <v>4207993</v>
      </c>
      <c r="T137" s="2">
        <v>1725</v>
      </c>
      <c r="U137" s="2">
        <v>1708</v>
      </c>
      <c r="V137" s="2">
        <v>1649</v>
      </c>
      <c r="W137" s="2">
        <v>1584</v>
      </c>
      <c r="X137" s="2">
        <v>1528</v>
      </c>
      <c r="Y137" s="2">
        <v>1494</v>
      </c>
      <c r="Z137" s="2">
        <v>1542</v>
      </c>
      <c r="AA137" s="2">
        <v>1564</v>
      </c>
    </row>
    <row r="138" spans="1:27" ht="15">
      <c r="A138" s="1" t="s">
        <v>32</v>
      </c>
      <c r="B138" s="3" t="s">
        <v>49</v>
      </c>
      <c r="C138" s="3" t="s">
        <v>49</v>
      </c>
      <c r="D138" s="3" t="s">
        <v>49</v>
      </c>
      <c r="E138" s="3" t="s">
        <v>49</v>
      </c>
      <c r="F138" s="3" t="s">
        <v>49</v>
      </c>
      <c r="G138" s="3" t="s">
        <v>49</v>
      </c>
      <c r="H138" s="3" t="s">
        <v>49</v>
      </c>
      <c r="I138" s="3" t="s">
        <v>49</v>
      </c>
      <c r="J138" s="3" t="s">
        <v>49</v>
      </c>
      <c r="K138" s="3" t="s">
        <v>49</v>
      </c>
      <c r="L138" s="2">
        <v>58826731</v>
      </c>
      <c r="M138" s="2">
        <v>59095365</v>
      </c>
      <c r="N138" s="2">
        <v>59277417</v>
      </c>
      <c r="O138" s="2">
        <v>59379449</v>
      </c>
      <c r="P138" s="2">
        <v>59539717</v>
      </c>
      <c r="Q138" s="2">
        <v>60233948</v>
      </c>
      <c r="R138" s="2">
        <v>60789140</v>
      </c>
      <c r="S138" s="2">
        <v>60730582</v>
      </c>
      <c r="T138" s="2">
        <v>22699</v>
      </c>
      <c r="U138" s="2">
        <v>22324</v>
      </c>
      <c r="V138" s="2">
        <v>22152</v>
      </c>
      <c r="W138" s="2">
        <v>22215</v>
      </c>
      <c r="X138" s="2">
        <v>22149</v>
      </c>
      <c r="Y138" s="2">
        <v>21755</v>
      </c>
      <c r="Z138" s="2">
        <v>21810</v>
      </c>
      <c r="AA138" s="2">
        <v>21973</v>
      </c>
    </row>
    <row r="139" spans="1:27" ht="15">
      <c r="A139" s="1" t="s">
        <v>33</v>
      </c>
      <c r="B139" s="3" t="s">
        <v>49</v>
      </c>
      <c r="C139" s="3" t="s">
        <v>49</v>
      </c>
      <c r="D139" s="3" t="s">
        <v>49</v>
      </c>
      <c r="E139" s="3" t="s">
        <v>49</v>
      </c>
      <c r="F139" s="3" t="s">
        <v>49</v>
      </c>
      <c r="G139" s="3" t="s">
        <v>49</v>
      </c>
      <c r="H139" s="3" t="s">
        <v>49</v>
      </c>
      <c r="I139" s="3" t="s">
        <v>49</v>
      </c>
      <c r="J139" s="3" t="s">
        <v>49</v>
      </c>
      <c r="K139" s="3" t="s">
        <v>49</v>
      </c>
      <c r="L139" s="2">
        <v>786632</v>
      </c>
      <c r="M139" s="2">
        <v>808035</v>
      </c>
      <c r="N139" s="2">
        <v>829446</v>
      </c>
      <c r="O139" s="2">
        <v>850881</v>
      </c>
      <c r="P139" s="2">
        <v>863945</v>
      </c>
      <c r="Q139" s="2">
        <v>861939</v>
      </c>
      <c r="R139" s="2">
        <v>852504</v>
      </c>
      <c r="S139" s="2">
        <v>847664</v>
      </c>
      <c r="T139" s="2">
        <v>371</v>
      </c>
      <c r="U139" s="2">
        <v>371</v>
      </c>
      <c r="V139" s="2">
        <v>382</v>
      </c>
      <c r="W139" s="2">
        <v>386</v>
      </c>
      <c r="X139" s="2">
        <v>375</v>
      </c>
      <c r="Y139" s="2">
        <v>357</v>
      </c>
      <c r="Z139" s="2">
        <v>355</v>
      </c>
      <c r="AA139" s="2">
        <v>350</v>
      </c>
    </row>
    <row r="140" spans="1:27" ht="15">
      <c r="A140" s="1" t="s">
        <v>34</v>
      </c>
      <c r="B140" s="3" t="s">
        <v>49</v>
      </c>
      <c r="C140" s="3" t="s">
        <v>49</v>
      </c>
      <c r="D140" s="3" t="s">
        <v>49</v>
      </c>
      <c r="E140" s="3" t="s">
        <v>49</v>
      </c>
      <c r="F140" s="3" t="s">
        <v>49</v>
      </c>
      <c r="G140" s="3" t="s">
        <v>49</v>
      </c>
      <c r="H140" s="3" t="s">
        <v>49</v>
      </c>
      <c r="I140" s="3" t="s">
        <v>49</v>
      </c>
      <c r="J140" s="3" t="s">
        <v>49</v>
      </c>
      <c r="K140" s="3" t="s">
        <v>49</v>
      </c>
      <c r="L140" s="2">
        <v>2177322</v>
      </c>
      <c r="M140" s="2">
        <v>2141669</v>
      </c>
      <c r="N140" s="2">
        <v>2097555</v>
      </c>
      <c r="O140" s="2">
        <v>2059709</v>
      </c>
      <c r="P140" s="2">
        <v>2034319</v>
      </c>
      <c r="Q140" s="2">
        <v>2012647</v>
      </c>
      <c r="R140" s="2">
        <v>1993782</v>
      </c>
      <c r="S140" s="2">
        <v>1977527</v>
      </c>
      <c r="T140" s="2">
        <v>1009</v>
      </c>
      <c r="U140" s="2">
        <v>877</v>
      </c>
      <c r="V140" s="2">
        <v>829</v>
      </c>
      <c r="W140" s="2">
        <v>841</v>
      </c>
      <c r="X140" s="2">
        <v>852</v>
      </c>
      <c r="Y140" s="2">
        <v>867</v>
      </c>
      <c r="Z140" s="2">
        <v>859</v>
      </c>
      <c r="AA140" s="2">
        <v>868</v>
      </c>
    </row>
    <row r="141" spans="1:27" ht="15">
      <c r="A141" s="1" t="s">
        <v>35</v>
      </c>
      <c r="B141" s="3" t="s">
        <v>49</v>
      </c>
      <c r="C141" s="3" t="s">
        <v>49</v>
      </c>
      <c r="D141" s="8">
        <v>59.4</v>
      </c>
      <c r="E141" s="3" t="s">
        <v>49</v>
      </c>
      <c r="F141" s="3" t="s">
        <v>49</v>
      </c>
      <c r="G141" s="3" t="s">
        <v>49</v>
      </c>
      <c r="H141" s="8">
        <v>60.5</v>
      </c>
      <c r="I141" s="3" t="s">
        <v>49</v>
      </c>
      <c r="J141" s="3" t="s">
        <v>49</v>
      </c>
      <c r="K141" s="3" t="s">
        <v>49</v>
      </c>
      <c r="L141" s="2">
        <v>3198231</v>
      </c>
      <c r="M141" s="2">
        <v>3162916</v>
      </c>
      <c r="N141" s="2">
        <v>3097282</v>
      </c>
      <c r="O141" s="2">
        <v>3028115</v>
      </c>
      <c r="P141" s="2">
        <v>2987773</v>
      </c>
      <c r="Q141" s="2">
        <v>2957689</v>
      </c>
      <c r="R141" s="2">
        <v>2932367</v>
      </c>
      <c r="S141" s="2">
        <v>2904910</v>
      </c>
      <c r="T141" s="2">
        <v>1397</v>
      </c>
      <c r="U141" s="2">
        <v>1290</v>
      </c>
      <c r="V141" s="2">
        <v>1224</v>
      </c>
      <c r="W141" s="2">
        <v>1226</v>
      </c>
      <c r="X141" s="2">
        <v>1244</v>
      </c>
      <c r="Y141" s="2">
        <v>1264</v>
      </c>
      <c r="Z141" s="2">
        <v>1288</v>
      </c>
      <c r="AA141" s="2">
        <v>1301</v>
      </c>
    </row>
    <row r="142" spans="1:27" ht="15">
      <c r="A142" s="1" t="s">
        <v>36</v>
      </c>
      <c r="B142" s="3" t="s">
        <v>49</v>
      </c>
      <c r="C142" s="8">
        <v>59.7</v>
      </c>
      <c r="D142" s="8">
        <v>60.2</v>
      </c>
      <c r="E142" s="8">
        <v>61.5</v>
      </c>
      <c r="F142" s="8">
        <v>62.3</v>
      </c>
      <c r="G142" s="8">
        <v>63.9</v>
      </c>
      <c r="H142" s="8">
        <v>64</v>
      </c>
      <c r="I142" s="8">
        <v>63</v>
      </c>
      <c r="J142" s="8">
        <v>62</v>
      </c>
      <c r="K142" s="3" t="s">
        <v>49</v>
      </c>
      <c r="L142" s="2">
        <v>488650</v>
      </c>
      <c r="M142" s="2">
        <v>497783</v>
      </c>
      <c r="N142" s="2">
        <v>506953</v>
      </c>
      <c r="O142" s="2">
        <v>518347</v>
      </c>
      <c r="P142" s="2">
        <v>530946</v>
      </c>
      <c r="Q142" s="2">
        <v>543360</v>
      </c>
      <c r="R142" s="2">
        <v>556319</v>
      </c>
      <c r="S142" s="2">
        <v>569604</v>
      </c>
      <c r="T142" s="2">
        <v>202</v>
      </c>
      <c r="U142" s="2">
        <v>215</v>
      </c>
      <c r="V142" s="2">
        <v>219</v>
      </c>
      <c r="W142" s="2">
        <v>222</v>
      </c>
      <c r="X142" s="2">
        <v>234</v>
      </c>
      <c r="Y142" s="2">
        <v>236</v>
      </c>
      <c r="Z142" s="2">
        <v>243</v>
      </c>
      <c r="AA142" s="2">
        <v>255</v>
      </c>
    </row>
    <row r="143" spans="1:27" ht="15">
      <c r="A143" s="1" t="s">
        <v>37</v>
      </c>
      <c r="B143" s="3" t="s">
        <v>49</v>
      </c>
      <c r="C143" s="3" t="s">
        <v>49</v>
      </c>
      <c r="D143" s="3" t="s">
        <v>49</v>
      </c>
      <c r="E143" s="3" t="s">
        <v>49</v>
      </c>
      <c r="F143" s="3" t="s">
        <v>49</v>
      </c>
      <c r="G143" s="3" t="s">
        <v>49</v>
      </c>
      <c r="H143" s="3" t="s">
        <v>49</v>
      </c>
      <c r="I143" s="3" t="s">
        <v>49</v>
      </c>
      <c r="J143" s="3" t="s">
        <v>49</v>
      </c>
      <c r="K143" s="3" t="s">
        <v>49</v>
      </c>
      <c r="L143" s="2">
        <v>10038188</v>
      </c>
      <c r="M143" s="2">
        <v>10022650</v>
      </c>
      <c r="N143" s="2">
        <v>10000023</v>
      </c>
      <c r="O143" s="2">
        <v>9971727</v>
      </c>
      <c r="P143" s="2">
        <v>9920362</v>
      </c>
      <c r="Q143" s="2">
        <v>9893082</v>
      </c>
      <c r="R143" s="2">
        <v>9866468</v>
      </c>
      <c r="S143" s="2">
        <v>9843028</v>
      </c>
      <c r="T143" s="2">
        <v>3818</v>
      </c>
      <c r="U143" s="2">
        <v>3717</v>
      </c>
      <c r="V143" s="2">
        <v>3701</v>
      </c>
      <c r="W143" s="2">
        <v>3724</v>
      </c>
      <c r="X143" s="2">
        <v>3793</v>
      </c>
      <c r="Y143" s="2">
        <v>3860</v>
      </c>
      <c r="Z143" s="2">
        <v>4070</v>
      </c>
      <c r="AA143" s="2">
        <v>4176</v>
      </c>
    </row>
    <row r="144" spans="1:27" ht="15">
      <c r="A144" s="1" t="s">
        <v>38</v>
      </c>
      <c r="B144" s="8">
        <v>58.6</v>
      </c>
      <c r="C144" s="8">
        <v>56.6</v>
      </c>
      <c r="D144" s="8">
        <v>56</v>
      </c>
      <c r="E144" s="8">
        <v>56.9</v>
      </c>
      <c r="F144" s="8">
        <v>55.4</v>
      </c>
      <c r="G144" s="8">
        <v>56.6</v>
      </c>
      <c r="H144" s="8">
        <v>56</v>
      </c>
      <c r="I144" s="8">
        <v>56.5</v>
      </c>
      <c r="J144" s="8">
        <v>57.3</v>
      </c>
      <c r="K144" s="8">
        <v>55.9</v>
      </c>
      <c r="L144" s="2">
        <v>409379</v>
      </c>
      <c r="M144" s="2">
        <v>412477</v>
      </c>
      <c r="N144" s="2">
        <v>414508</v>
      </c>
      <c r="O144" s="2">
        <v>416268</v>
      </c>
      <c r="P144" s="2">
        <v>419455</v>
      </c>
      <c r="Q144" s="2">
        <v>423374</v>
      </c>
      <c r="R144" s="2">
        <v>427364</v>
      </c>
      <c r="S144" s="2">
        <v>431874</v>
      </c>
      <c r="T144" s="2">
        <v>158</v>
      </c>
      <c r="U144" s="2">
        <v>158</v>
      </c>
      <c r="V144" s="2">
        <v>160</v>
      </c>
      <c r="W144" s="2">
        <v>164</v>
      </c>
      <c r="X144" s="2">
        <v>168</v>
      </c>
      <c r="Y144" s="2">
        <v>173</v>
      </c>
      <c r="Z144" s="2">
        <v>178</v>
      </c>
      <c r="AA144" s="2">
        <v>182</v>
      </c>
    </row>
    <row r="145" spans="1:27" ht="15">
      <c r="A145" s="1" t="s">
        <v>39</v>
      </c>
      <c r="B145" s="8">
        <v>52.5</v>
      </c>
      <c r="C145" s="8">
        <v>52</v>
      </c>
      <c r="D145" s="8">
        <v>51.3</v>
      </c>
      <c r="E145" s="8">
        <v>51.8</v>
      </c>
      <c r="F145" s="8">
        <v>51.9</v>
      </c>
      <c r="G145" s="8">
        <v>51.7</v>
      </c>
      <c r="H145" s="8">
        <v>51.7</v>
      </c>
      <c r="I145" s="8">
        <v>51.6</v>
      </c>
      <c r="J145" s="3" t="s">
        <v>49</v>
      </c>
      <c r="K145" s="3" t="s">
        <v>49</v>
      </c>
      <c r="L145" s="2">
        <v>16445593</v>
      </c>
      <c r="M145" s="2">
        <v>16530388</v>
      </c>
      <c r="N145" s="2">
        <v>16615394</v>
      </c>
      <c r="O145" s="2">
        <v>16693074</v>
      </c>
      <c r="P145" s="2">
        <v>16754962</v>
      </c>
      <c r="Q145" s="2">
        <v>16804432</v>
      </c>
      <c r="R145" s="2">
        <v>16865008</v>
      </c>
      <c r="S145" s="2">
        <v>16939923</v>
      </c>
      <c r="T145" s="2">
        <v>8468</v>
      </c>
      <c r="U145" s="2">
        <v>8443</v>
      </c>
      <c r="V145" s="2">
        <v>8227</v>
      </c>
      <c r="W145" s="2">
        <v>8152</v>
      </c>
      <c r="X145" s="2">
        <v>8174</v>
      </c>
      <c r="Y145" s="2">
        <v>8104</v>
      </c>
      <c r="Z145" s="2">
        <v>8028</v>
      </c>
      <c r="AA145" s="2">
        <v>8115</v>
      </c>
    </row>
    <row r="146" spans="1:27" ht="15">
      <c r="A146" s="1" t="s">
        <v>40</v>
      </c>
      <c r="B146" s="3" t="s">
        <v>49</v>
      </c>
      <c r="C146" s="3" t="s">
        <v>49</v>
      </c>
      <c r="D146" s="3" t="s">
        <v>49</v>
      </c>
      <c r="E146" s="3" t="s">
        <v>49</v>
      </c>
      <c r="F146" s="3" t="s">
        <v>49</v>
      </c>
      <c r="G146" s="3" t="s">
        <v>49</v>
      </c>
      <c r="H146" s="3" t="s">
        <v>49</v>
      </c>
      <c r="I146" s="3" t="s">
        <v>49</v>
      </c>
      <c r="J146" s="3" t="s">
        <v>49</v>
      </c>
      <c r="K146" s="3" t="s">
        <v>49</v>
      </c>
      <c r="L146" s="2">
        <v>8321496</v>
      </c>
      <c r="M146" s="2">
        <v>8343323</v>
      </c>
      <c r="N146" s="2">
        <v>8363404</v>
      </c>
      <c r="O146" s="2">
        <v>8391643</v>
      </c>
      <c r="P146" s="2">
        <v>8429991</v>
      </c>
      <c r="Q146" s="2">
        <v>8479375</v>
      </c>
      <c r="R146" s="2">
        <v>8541575</v>
      </c>
      <c r="S146" s="2">
        <v>8633169</v>
      </c>
      <c r="T146" s="2">
        <v>3929</v>
      </c>
      <c r="U146" s="2">
        <v>3909</v>
      </c>
      <c r="V146" s="2">
        <v>3944</v>
      </c>
      <c r="W146" s="2">
        <v>3982</v>
      </c>
      <c r="X146" s="2">
        <v>4013</v>
      </c>
      <c r="Y146" s="2">
        <v>4030</v>
      </c>
      <c r="Z146" s="2">
        <v>4034</v>
      </c>
      <c r="AA146" s="2">
        <v>4068</v>
      </c>
    </row>
    <row r="147" spans="1:27" ht="15">
      <c r="A147" s="1" t="s">
        <v>41</v>
      </c>
      <c r="B147" s="3" t="s">
        <v>49</v>
      </c>
      <c r="C147" s="3" t="s">
        <v>49</v>
      </c>
      <c r="D147" s="3" t="s">
        <v>49</v>
      </c>
      <c r="E147" s="3" t="s">
        <v>49</v>
      </c>
      <c r="F147" s="3" t="s">
        <v>49</v>
      </c>
      <c r="G147" s="3" t="s">
        <v>49</v>
      </c>
      <c r="H147" s="3" t="s">
        <v>49</v>
      </c>
      <c r="I147" s="3" t="s">
        <v>49</v>
      </c>
      <c r="J147" s="3" t="s">
        <v>49</v>
      </c>
      <c r="K147" s="3" t="s">
        <v>49</v>
      </c>
      <c r="L147" s="2">
        <v>38125759</v>
      </c>
      <c r="M147" s="2">
        <v>38151603</v>
      </c>
      <c r="N147" s="2">
        <v>38042794</v>
      </c>
      <c r="O147" s="2">
        <v>38063255</v>
      </c>
      <c r="P147" s="2">
        <v>38063164</v>
      </c>
      <c r="Q147" s="2">
        <v>38040196</v>
      </c>
      <c r="R147" s="2">
        <v>38011735</v>
      </c>
      <c r="S147" s="2">
        <v>37986412</v>
      </c>
      <c r="T147" s="2">
        <v>15557</v>
      </c>
      <c r="U147" s="2">
        <v>15629</v>
      </c>
      <c r="V147" s="2">
        <v>15233</v>
      </c>
      <c r="W147" s="2">
        <v>15313</v>
      </c>
      <c r="X147" s="2">
        <v>15340</v>
      </c>
      <c r="Y147" s="2">
        <v>15313</v>
      </c>
      <c r="Z147" s="2">
        <v>15591</v>
      </c>
      <c r="AA147" s="2">
        <v>15812</v>
      </c>
    </row>
    <row r="148" spans="1:27" ht="15">
      <c r="A148" s="1" t="s">
        <v>42</v>
      </c>
      <c r="B148" s="3" t="s">
        <v>49</v>
      </c>
      <c r="C148" s="8">
        <v>57.8</v>
      </c>
      <c r="D148" s="8">
        <v>58.8</v>
      </c>
      <c r="E148" s="8">
        <v>61.5</v>
      </c>
      <c r="F148" s="8">
        <v>61.9</v>
      </c>
      <c r="G148" s="8">
        <v>60.8</v>
      </c>
      <c r="H148" s="8">
        <v>63.2</v>
      </c>
      <c r="I148" s="8">
        <v>63.1</v>
      </c>
      <c r="J148" s="3" t="s">
        <v>49</v>
      </c>
      <c r="K148" s="3" t="s">
        <v>49</v>
      </c>
      <c r="L148" s="2">
        <v>10558177</v>
      </c>
      <c r="M148" s="2">
        <v>10568247</v>
      </c>
      <c r="N148" s="2">
        <v>10573100</v>
      </c>
      <c r="O148" s="2">
        <v>10557560</v>
      </c>
      <c r="P148" s="2">
        <v>10514844</v>
      </c>
      <c r="Q148" s="2">
        <v>10457295</v>
      </c>
      <c r="R148" s="2">
        <v>10401062</v>
      </c>
      <c r="S148" s="2">
        <v>10358076</v>
      </c>
      <c r="T148" s="2">
        <v>4786</v>
      </c>
      <c r="U148" s="2">
        <v>4645</v>
      </c>
      <c r="V148" s="2">
        <v>4577</v>
      </c>
      <c r="W148" s="2">
        <v>4453</v>
      </c>
      <c r="X148" s="2">
        <v>4256</v>
      </c>
      <c r="Y148" s="2">
        <v>4158</v>
      </c>
      <c r="Z148" s="2">
        <v>4254</v>
      </c>
      <c r="AA148" s="2">
        <v>4309</v>
      </c>
    </row>
    <row r="149" spans="1:27" ht="15">
      <c r="A149" s="1" t="s">
        <v>43</v>
      </c>
      <c r="B149" s="3" t="s">
        <v>49</v>
      </c>
      <c r="C149" s="3" t="s">
        <v>49</v>
      </c>
      <c r="D149" s="3" t="s">
        <v>49</v>
      </c>
      <c r="E149" s="3" t="s">
        <v>49</v>
      </c>
      <c r="F149" s="3" t="s">
        <v>49</v>
      </c>
      <c r="G149" s="3" t="s">
        <v>49</v>
      </c>
      <c r="H149" s="3" t="s">
        <v>49</v>
      </c>
      <c r="I149" s="3" t="s">
        <v>49</v>
      </c>
      <c r="J149" s="3" t="s">
        <v>49</v>
      </c>
      <c r="K149" s="3" t="s">
        <v>49</v>
      </c>
      <c r="L149" s="2">
        <v>20537875</v>
      </c>
      <c r="M149" s="2">
        <v>20367487</v>
      </c>
      <c r="N149" s="2">
        <v>20246871</v>
      </c>
      <c r="O149" s="2">
        <v>20147528</v>
      </c>
      <c r="P149" s="2">
        <v>20058035</v>
      </c>
      <c r="Q149" s="2">
        <v>19983693</v>
      </c>
      <c r="R149" s="2">
        <v>19908979</v>
      </c>
      <c r="S149" s="2">
        <v>19815481</v>
      </c>
      <c r="T149" s="2">
        <v>8882</v>
      </c>
      <c r="U149" s="2">
        <v>8805</v>
      </c>
      <c r="V149" s="2">
        <v>8307</v>
      </c>
      <c r="W149" s="2">
        <v>8139</v>
      </c>
      <c r="X149" s="2">
        <v>8222</v>
      </c>
      <c r="Y149" s="2">
        <v>8179</v>
      </c>
      <c r="Z149" s="2">
        <v>8254</v>
      </c>
      <c r="AA149" s="2">
        <v>8235</v>
      </c>
    </row>
    <row r="150" spans="1:27" ht="15">
      <c r="A150" s="1" t="s">
        <v>44</v>
      </c>
      <c r="B150" s="3" t="s">
        <v>49</v>
      </c>
      <c r="C150" s="3" t="s">
        <v>49</v>
      </c>
      <c r="D150" s="3" t="s">
        <v>49</v>
      </c>
      <c r="E150" s="3" t="s">
        <v>49</v>
      </c>
      <c r="F150" s="3" t="s">
        <v>49</v>
      </c>
      <c r="G150" s="3" t="s">
        <v>49</v>
      </c>
      <c r="H150" s="3" t="s">
        <v>49</v>
      </c>
      <c r="I150" s="3" t="s">
        <v>49</v>
      </c>
      <c r="J150" s="3" t="s">
        <v>49</v>
      </c>
      <c r="K150" s="3" t="s">
        <v>49</v>
      </c>
      <c r="L150" s="2">
        <v>2021316</v>
      </c>
      <c r="M150" s="2">
        <v>2039669</v>
      </c>
      <c r="N150" s="2">
        <v>2048583</v>
      </c>
      <c r="O150" s="2">
        <v>2052843</v>
      </c>
      <c r="P150" s="2">
        <v>2057159</v>
      </c>
      <c r="Q150" s="2">
        <v>2059953</v>
      </c>
      <c r="R150" s="2">
        <v>2061980</v>
      </c>
      <c r="S150" s="2">
        <v>2063531</v>
      </c>
      <c r="T150" s="2">
        <v>975</v>
      </c>
      <c r="U150" s="2">
        <v>955</v>
      </c>
      <c r="V150" s="2">
        <v>942</v>
      </c>
      <c r="W150" s="2">
        <v>915</v>
      </c>
      <c r="X150" s="2">
        <v>906</v>
      </c>
      <c r="Y150" s="2">
        <v>888</v>
      </c>
      <c r="Z150" s="2">
        <v>892</v>
      </c>
      <c r="AA150" s="2">
        <v>902</v>
      </c>
    </row>
    <row r="151" spans="1:27" ht="15">
      <c r="A151" s="1" t="s">
        <v>45</v>
      </c>
      <c r="B151" s="8">
        <v>43.5</v>
      </c>
      <c r="C151" s="8">
        <v>46.8</v>
      </c>
      <c r="D151" s="8">
        <v>47.5</v>
      </c>
      <c r="E151" s="8">
        <v>47.7</v>
      </c>
      <c r="F151" s="8">
        <v>46.3</v>
      </c>
      <c r="G151" s="8">
        <v>46.9</v>
      </c>
      <c r="H151" s="8">
        <v>46.5</v>
      </c>
      <c r="I151" s="8">
        <v>48.8</v>
      </c>
      <c r="J151" s="3" t="s">
        <v>49</v>
      </c>
      <c r="K151" s="3" t="s">
        <v>49</v>
      </c>
      <c r="L151" s="2">
        <v>5379233</v>
      </c>
      <c r="M151" s="2">
        <v>5386406</v>
      </c>
      <c r="N151" s="2">
        <v>5391428</v>
      </c>
      <c r="O151" s="2">
        <v>5398384</v>
      </c>
      <c r="P151" s="2">
        <v>5407579</v>
      </c>
      <c r="Q151" s="2">
        <v>5413393</v>
      </c>
      <c r="R151" s="2">
        <v>5418649</v>
      </c>
      <c r="S151" s="2">
        <v>5423801</v>
      </c>
      <c r="T151" s="2">
        <v>2423</v>
      </c>
      <c r="U151" s="2">
        <v>2357</v>
      </c>
      <c r="V151" s="2">
        <v>2307</v>
      </c>
      <c r="W151" s="2">
        <v>2303</v>
      </c>
      <c r="X151" s="2">
        <v>2317</v>
      </c>
      <c r="Y151" s="2">
        <v>2318</v>
      </c>
      <c r="Z151" s="2">
        <v>2349</v>
      </c>
      <c r="AA151" s="2">
        <v>2405</v>
      </c>
    </row>
    <row r="152" spans="1:27" ht="15">
      <c r="A152" s="1" t="s">
        <v>46</v>
      </c>
      <c r="B152" s="3" t="s">
        <v>49</v>
      </c>
      <c r="C152" s="3" t="s">
        <v>49</v>
      </c>
      <c r="D152" s="3" t="s">
        <v>49</v>
      </c>
      <c r="E152" s="3" t="s">
        <v>49</v>
      </c>
      <c r="F152" s="3" t="s">
        <v>49</v>
      </c>
      <c r="G152" s="3" t="s">
        <v>49</v>
      </c>
      <c r="H152" s="3" t="s">
        <v>49</v>
      </c>
      <c r="I152" s="3" t="s">
        <v>49</v>
      </c>
      <c r="J152" s="3" t="s">
        <v>49</v>
      </c>
      <c r="K152" s="3" t="s">
        <v>49</v>
      </c>
      <c r="L152" s="2">
        <v>5313399</v>
      </c>
      <c r="M152" s="2">
        <v>5338871</v>
      </c>
      <c r="N152" s="2">
        <v>5363352</v>
      </c>
      <c r="O152" s="2">
        <v>5388272</v>
      </c>
      <c r="P152" s="2">
        <v>5413971</v>
      </c>
      <c r="Q152" s="2">
        <v>5438972</v>
      </c>
      <c r="R152" s="2">
        <v>5461512</v>
      </c>
      <c r="S152" s="2">
        <v>5479531</v>
      </c>
      <c r="T152" s="2">
        <v>2497</v>
      </c>
      <c r="U152" s="2">
        <v>2423</v>
      </c>
      <c r="V152" s="2">
        <v>2410</v>
      </c>
      <c r="W152" s="2">
        <v>2428</v>
      </c>
      <c r="X152" s="2">
        <v>2431</v>
      </c>
      <c r="Y152" s="2">
        <v>2403</v>
      </c>
      <c r="Z152" s="2">
        <v>2386</v>
      </c>
      <c r="AA152" s="2">
        <v>2368</v>
      </c>
    </row>
    <row r="153" spans="1:27" ht="15">
      <c r="A153" s="1" t="s">
        <v>47</v>
      </c>
      <c r="B153" s="3" t="s">
        <v>49</v>
      </c>
      <c r="C153" s="3" t="s">
        <v>49</v>
      </c>
      <c r="D153" s="3" t="s">
        <v>49</v>
      </c>
      <c r="E153" s="3" t="s">
        <v>49</v>
      </c>
      <c r="F153" s="3" t="s">
        <v>49</v>
      </c>
      <c r="G153" s="3" t="s">
        <v>49</v>
      </c>
      <c r="H153" s="3" t="s">
        <v>49</v>
      </c>
      <c r="I153" s="3" t="s">
        <v>49</v>
      </c>
      <c r="J153" s="3" t="s">
        <v>49</v>
      </c>
      <c r="K153" s="3" t="s">
        <v>49</v>
      </c>
      <c r="L153" s="2">
        <v>9219637</v>
      </c>
      <c r="M153" s="2">
        <v>9298515</v>
      </c>
      <c r="N153" s="2">
        <v>9378126</v>
      </c>
      <c r="O153" s="2">
        <v>9449213</v>
      </c>
      <c r="P153" s="2">
        <v>9519374</v>
      </c>
      <c r="Q153" s="2">
        <v>9600379</v>
      </c>
      <c r="R153" s="2">
        <v>9696110</v>
      </c>
      <c r="S153" s="2">
        <v>9799186</v>
      </c>
      <c r="T153" s="2">
        <v>4494</v>
      </c>
      <c r="U153" s="2">
        <v>4391</v>
      </c>
      <c r="V153" s="2">
        <v>4403</v>
      </c>
      <c r="W153" s="2">
        <v>4498</v>
      </c>
      <c r="X153" s="2">
        <v>4510</v>
      </c>
      <c r="Y153" s="2">
        <v>4554</v>
      </c>
      <c r="Z153" s="2">
        <v>4597</v>
      </c>
      <c r="AA153" s="2">
        <v>4660</v>
      </c>
    </row>
    <row r="154" spans="1:27" ht="15">
      <c r="A154" s="1" t="s">
        <v>48</v>
      </c>
      <c r="B154" s="8">
        <v>49.8</v>
      </c>
      <c r="C154" s="8">
        <v>49.6</v>
      </c>
      <c r="D154" s="8">
        <v>50.1</v>
      </c>
      <c r="E154" s="8">
        <v>51</v>
      </c>
      <c r="F154" s="8">
        <v>51</v>
      </c>
      <c r="G154" s="8">
        <v>50.6</v>
      </c>
      <c r="H154" s="8">
        <v>51.3</v>
      </c>
      <c r="I154" s="8">
        <v>51.8</v>
      </c>
      <c r="J154" s="8">
        <v>55.9</v>
      </c>
      <c r="K154" s="3" t="s">
        <v>49</v>
      </c>
      <c r="L154" s="2">
        <v>61806995</v>
      </c>
      <c r="M154" s="2">
        <v>62276270</v>
      </c>
      <c r="N154" s="2">
        <v>62766365</v>
      </c>
      <c r="O154" s="2">
        <v>63258918</v>
      </c>
      <c r="P154" s="2">
        <v>63700300</v>
      </c>
      <c r="Q154" s="2">
        <v>64128226</v>
      </c>
      <c r="R154" s="2">
        <v>64613160</v>
      </c>
      <c r="S154" s="2">
        <v>65128861</v>
      </c>
      <c r="T154" s="2">
        <v>28827</v>
      </c>
      <c r="U154" s="2">
        <v>28319</v>
      </c>
      <c r="V154" s="2">
        <v>28290</v>
      </c>
      <c r="W154" s="2">
        <v>28404</v>
      </c>
      <c r="X154" s="2">
        <v>28650</v>
      </c>
      <c r="Y154" s="2">
        <v>28917</v>
      </c>
      <c r="Z154" s="2">
        <v>29560</v>
      </c>
      <c r="AA154" s="2">
        <v>30028</v>
      </c>
    </row>
    <row r="155" spans="1:27" ht="15">
      <c r="A155" s="6" t="s">
        <v>57</v>
      </c>
      <c r="B155" s="9">
        <f aca="true" t="shared" si="6" ref="B155:I155">SUMPRODUCT(B127:B154,L127:L154)/L155</f>
        <v>50.144369938539775</v>
      </c>
      <c r="C155" s="9">
        <f t="shared" si="6"/>
        <v>55.08737206717822</v>
      </c>
      <c r="D155" s="9">
        <f t="shared" si="6"/>
        <v>54.73444724760465</v>
      </c>
      <c r="E155" s="9">
        <f t="shared" si="6"/>
        <v>53.3219388283172</v>
      </c>
      <c r="F155" s="9">
        <f t="shared" si="6"/>
        <v>52.735714581504396</v>
      </c>
      <c r="G155" s="9">
        <f t="shared" si="6"/>
        <v>52.490732166762704</v>
      </c>
      <c r="H155" s="9">
        <f t="shared" si="6"/>
        <v>52.43235051090962</v>
      </c>
      <c r="I155" s="9">
        <f t="shared" si="6"/>
        <v>51.435836410188955</v>
      </c>
      <c r="L155" s="4">
        <f>+L133+L134+L135+L136+L144+L145+L151+L154+L127+L143</f>
        <v>230489562</v>
      </c>
      <c r="M155" s="4">
        <f>+M133+M134+M135+M136+M144+M145+M151+M154+M127+M142</f>
        <v>222409696</v>
      </c>
      <c r="N155" s="4">
        <f>+N133+N134+N135+N136+N144+N145+N151+N154+N127+N142+N141</f>
        <v>226764698</v>
      </c>
      <c r="O155" s="4">
        <f>+O134+O135+O136+O144+O145+O151+O154+O127+O142+O148</f>
        <v>230865743</v>
      </c>
      <c r="P155" s="4">
        <f>+P135+P136+P144+P145+P151+P154+P127+P142+P148</f>
        <v>220668054</v>
      </c>
      <c r="Q155" s="4">
        <f>+Q135+Q136+Q144+Q145+Q151+Q154+Q127+Q142+Q148</f>
        <v>221344164</v>
      </c>
      <c r="R155" s="4">
        <f>+R135+R136+R144+R145+R151+R154+R127+R142+R148+R141</f>
        <v>225005550</v>
      </c>
      <c r="S155" s="4">
        <f>+S131+S144+S145+S151+S154+S142+S148</f>
        <v>180538750</v>
      </c>
      <c r="T155" s="4">
        <f>+T133+T134+T135+T136+T144+T145+T151+T154+T127+T143</f>
        <v>100820</v>
      </c>
      <c r="U155" s="4">
        <f>+U133+U134+U135+U136+U144+U145+U151+U154+U127+U142</f>
        <v>94768</v>
      </c>
      <c r="V155" s="4">
        <f>+V133+V134+V135+V136+V144+V145+V151+V154+V127+V142+V141</f>
        <v>95177</v>
      </c>
      <c r="W155" s="4">
        <f>+W134+W135+W136+W144+W145+W151+W154+W127+W142+W148</f>
        <v>95982</v>
      </c>
      <c r="X155" s="4">
        <f>+X135+X136+X144+X145+X151+X154+X127+X142+X148</f>
        <v>91323</v>
      </c>
      <c r="Y155" s="4">
        <f>+Y135+Y136+Y144+Y145+Y151+Y154+Y127+Y142+Y148</f>
        <v>90933</v>
      </c>
      <c r="Z155" s="4">
        <f>+Z135+Z136+Z144+Z145+Z151+Z154+Z127+Z142+Z148+Z141</f>
        <v>93171</v>
      </c>
      <c r="AA155" s="4">
        <f>+AA131+AA144+AA145+AA151+AA154+AA142+AA148</f>
        <v>84470</v>
      </c>
    </row>
    <row r="156" spans="1:9" ht="15">
      <c r="A156" s="5" t="s">
        <v>58</v>
      </c>
      <c r="B156" s="9">
        <f aca="true" t="shared" si="7" ref="B156:I156">SUMPRODUCT(B127:B154,T127:T154)/T155</f>
        <v>50.18613667923031</v>
      </c>
      <c r="C156" s="9">
        <f t="shared" si="7"/>
        <v>55.00750569812595</v>
      </c>
      <c r="D156" s="9">
        <f t="shared" si="7"/>
        <v>54.71259863202244</v>
      </c>
      <c r="E156" s="9">
        <f t="shared" si="7"/>
        <v>53.15818903544415</v>
      </c>
      <c r="F156" s="9">
        <f t="shared" si="7"/>
        <v>52.726029587289084</v>
      </c>
      <c r="G156" s="9">
        <f t="shared" si="7"/>
        <v>52.489611032298505</v>
      </c>
      <c r="H156" s="9">
        <f t="shared" si="7"/>
        <v>52.46685556664628</v>
      </c>
      <c r="I156" s="9">
        <f t="shared" si="7"/>
        <v>51.341795903871194</v>
      </c>
    </row>
    <row r="157" spans="1:2" ht="15">
      <c r="A157" s="5" t="s">
        <v>49</v>
      </c>
      <c r="B157" s="5" t="s">
        <v>50</v>
      </c>
    </row>
  </sheetData>
  <sheetProtection/>
  <printOptions/>
  <pageMargins left="0.75" right="0.75" top="1" bottom="1" header="0.5" footer="0.5"/>
  <pageSetup fitToHeight="1" fitToWidth="1" horizontalDpi="600" verticalDpi="600" orientation="portrait" pageOrder="overThenDown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Ани Алашка</dc:creator>
  <cp:keywords/>
  <dc:description/>
  <cp:lastModifiedBy>Ани Алашка</cp:lastModifiedBy>
  <cp:lastPrinted>2017-03-08T10:39:56Z</cp:lastPrinted>
  <dcterms:created xsi:type="dcterms:W3CDTF">2017-03-08T16:36:21Z</dcterms:created>
  <dcterms:modified xsi:type="dcterms:W3CDTF">2017-03-10T07:18:07Z</dcterms:modified>
  <cp:category/>
  <cp:version/>
  <cp:contentType/>
  <cp:contentStatus/>
</cp:coreProperties>
</file>