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3040" windowHeight="9192"/>
  </bookViews>
  <sheets>
    <sheet name="BG07expHS6_1019" sheetId="1" r:id="rId1"/>
    <sheet name="BG07impHS6_1019" sheetId="2" r:id="rId2"/>
    <sheet name="BG07balHS6_1019" sheetId="3" r:id="rId3"/>
    <sheet name="BGexpimpHS6_2019" sheetId="4" r:id="rId4"/>
    <sheet name="BGexpimpHS2_20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3" i="1" l="1"/>
  <c r="K233" i="1"/>
  <c r="J233" i="1"/>
  <c r="I233" i="1"/>
  <c r="H233" i="1"/>
  <c r="G233" i="1"/>
  <c r="F233" i="1"/>
  <c r="E233" i="1"/>
  <c r="D233" i="1"/>
  <c r="C233" i="1"/>
  <c r="L7" i="3"/>
  <c r="K7" i="3"/>
  <c r="J7" i="3"/>
  <c r="I7" i="3"/>
  <c r="H7" i="3"/>
  <c r="G7" i="3"/>
  <c r="F7" i="3"/>
  <c r="E7" i="3"/>
  <c r="D7" i="3"/>
  <c r="C7" i="3"/>
  <c r="B248" i="5" l="1"/>
  <c r="B9" i="5"/>
  <c r="A84" i="4"/>
  <c r="D84" i="4"/>
  <c r="C84" i="4"/>
  <c r="D7" i="4"/>
  <c r="C7" i="4"/>
  <c r="A7" i="4" s="1"/>
  <c r="L87" i="2"/>
  <c r="M158" i="2" s="1"/>
  <c r="K87" i="2"/>
  <c r="J87" i="2"/>
  <c r="I87" i="2"/>
  <c r="H87" i="2"/>
  <c r="G87" i="2"/>
  <c r="F87" i="2"/>
  <c r="E87" i="2"/>
  <c r="D87" i="2"/>
  <c r="C87" i="2"/>
  <c r="M70" i="2"/>
  <c r="M54" i="2"/>
  <c r="M38" i="2"/>
  <c r="M23" i="2"/>
  <c r="M13" i="2"/>
  <c r="L7" i="2"/>
  <c r="M73" i="2" s="1"/>
  <c r="K7" i="2"/>
  <c r="J7" i="2"/>
  <c r="I7" i="2"/>
  <c r="H7" i="2"/>
  <c r="G7" i="2"/>
  <c r="F7" i="2"/>
  <c r="E7" i="2"/>
  <c r="D7" i="2"/>
  <c r="C7" i="2"/>
  <c r="L82" i="1"/>
  <c r="K82" i="1"/>
  <c r="J82" i="1"/>
  <c r="I82" i="1"/>
  <c r="H82" i="1"/>
  <c r="G82" i="1"/>
  <c r="F82" i="1"/>
  <c r="E82" i="1"/>
  <c r="D82" i="1"/>
  <c r="C82" i="1"/>
  <c r="M63" i="1"/>
  <c r="M42" i="1"/>
  <c r="M21" i="1"/>
  <c r="L7" i="1"/>
  <c r="M73" i="1" s="1"/>
  <c r="K7" i="1"/>
  <c r="J7" i="1"/>
  <c r="I7" i="1"/>
  <c r="H7" i="1"/>
  <c r="G7" i="1"/>
  <c r="F7" i="1"/>
  <c r="E7" i="1"/>
  <c r="D7" i="1"/>
  <c r="C7" i="1"/>
  <c r="M25" i="1" l="1"/>
  <c r="M46" i="1"/>
  <c r="M67" i="1"/>
  <c r="M10" i="1"/>
  <c r="M31" i="1"/>
  <c r="M53" i="1"/>
  <c r="M14" i="1"/>
  <c r="M35" i="1"/>
  <c r="M57" i="1"/>
  <c r="M15" i="1"/>
  <c r="M26" i="1"/>
  <c r="M37" i="1"/>
  <c r="M47" i="1"/>
  <c r="M58" i="1"/>
  <c r="M69" i="1"/>
  <c r="M9" i="1"/>
  <c r="M19" i="1"/>
  <c r="M30" i="1"/>
  <c r="M41" i="1"/>
  <c r="M51" i="1"/>
  <c r="M62" i="1"/>
  <c r="M91" i="2"/>
  <c r="M139" i="2"/>
  <c r="M8" i="2"/>
  <c r="N8" i="2" s="1"/>
  <c r="M18" i="2"/>
  <c r="M30" i="2"/>
  <c r="M46" i="2"/>
  <c r="M62" i="2"/>
  <c r="M78" i="2"/>
  <c r="M88" i="2"/>
  <c r="N88" i="2" s="1"/>
  <c r="M93" i="2"/>
  <c r="M99" i="2"/>
  <c r="M104" i="2"/>
  <c r="M109" i="2"/>
  <c r="M115" i="2"/>
  <c r="M120" i="2"/>
  <c r="M125" i="2"/>
  <c r="M131" i="2"/>
  <c r="M136" i="2"/>
  <c r="M141" i="2"/>
  <c r="M147" i="2"/>
  <c r="M152" i="2"/>
  <c r="M157" i="2"/>
  <c r="M101" i="2"/>
  <c r="M112" i="2"/>
  <c r="M123" i="2"/>
  <c r="M133" i="2"/>
  <c r="M144" i="2"/>
  <c r="M9" i="2"/>
  <c r="M19" i="2"/>
  <c r="M33" i="2"/>
  <c r="M49" i="2"/>
  <c r="M65" i="2"/>
  <c r="M89" i="2"/>
  <c r="M95" i="2"/>
  <c r="M100" i="2"/>
  <c r="M105" i="2"/>
  <c r="M111" i="2"/>
  <c r="M116" i="2"/>
  <c r="M121" i="2"/>
  <c r="M127" i="2"/>
  <c r="M132" i="2"/>
  <c r="M137" i="2"/>
  <c r="M143" i="2"/>
  <c r="M148" i="2"/>
  <c r="M153" i="2"/>
  <c r="M155" i="2"/>
  <c r="M96" i="2"/>
  <c r="M107" i="2"/>
  <c r="M117" i="2"/>
  <c r="M128" i="2"/>
  <c r="M149" i="2"/>
  <c r="M14" i="2"/>
  <c r="M25" i="2"/>
  <c r="M41" i="2"/>
  <c r="M57" i="2"/>
  <c r="M87" i="2"/>
  <c r="M92" i="2"/>
  <c r="M97" i="2"/>
  <c r="M103" i="2"/>
  <c r="M108" i="2"/>
  <c r="M113" i="2"/>
  <c r="M119" i="2"/>
  <c r="M124" i="2"/>
  <c r="M129" i="2"/>
  <c r="M135" i="2"/>
  <c r="M140" i="2"/>
  <c r="M145" i="2"/>
  <c r="M151" i="2"/>
  <c r="M156" i="2"/>
  <c r="M147" i="1"/>
  <c r="M143" i="1"/>
  <c r="M139" i="1"/>
  <c r="M135" i="1"/>
  <c r="M131" i="1"/>
  <c r="M127" i="1"/>
  <c r="M123" i="1"/>
  <c r="M119" i="1"/>
  <c r="M115" i="1"/>
  <c r="M111" i="1"/>
  <c r="M107" i="1"/>
  <c r="M103" i="1"/>
  <c r="M99" i="1"/>
  <c r="M95" i="1"/>
  <c r="M91" i="1"/>
  <c r="M87" i="1"/>
  <c r="M83" i="1"/>
  <c r="N83" i="1" s="1"/>
  <c r="M86" i="1"/>
  <c r="M92" i="1"/>
  <c r="M97" i="1"/>
  <c r="M102" i="1"/>
  <c r="M108" i="1"/>
  <c r="M113" i="1"/>
  <c r="M118" i="1"/>
  <c r="M124" i="1"/>
  <c r="M129" i="1"/>
  <c r="M134" i="1"/>
  <c r="M140" i="1"/>
  <c r="M145" i="1"/>
  <c r="M82" i="1"/>
  <c r="M88" i="1"/>
  <c r="M93" i="1"/>
  <c r="M98" i="1"/>
  <c r="M104" i="1"/>
  <c r="M109" i="1"/>
  <c r="M114" i="1"/>
  <c r="M120" i="1"/>
  <c r="M125" i="1"/>
  <c r="M130" i="1"/>
  <c r="M136" i="1"/>
  <c r="M141" i="1"/>
  <c r="M146" i="1"/>
  <c r="M72" i="1"/>
  <c r="M68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8" i="1"/>
  <c r="N8" i="1" s="1"/>
  <c r="N9" i="1" s="1"/>
  <c r="N10" i="1" s="1"/>
  <c r="M11" i="1"/>
  <c r="M17" i="1"/>
  <c r="M22" i="1"/>
  <c r="M27" i="1"/>
  <c r="M33" i="1"/>
  <c r="M38" i="1"/>
  <c r="M43" i="1"/>
  <c r="M49" i="1"/>
  <c r="M54" i="1"/>
  <c r="M59" i="1"/>
  <c r="M65" i="1"/>
  <c r="M70" i="1"/>
  <c r="M84" i="1"/>
  <c r="M89" i="1"/>
  <c r="M94" i="1"/>
  <c r="M100" i="1"/>
  <c r="M105" i="1"/>
  <c r="M110" i="1"/>
  <c r="M116" i="1"/>
  <c r="M121" i="1"/>
  <c r="M126" i="1"/>
  <c r="M132" i="1"/>
  <c r="M137" i="1"/>
  <c r="M142" i="1"/>
  <c r="M148" i="1"/>
  <c r="M76" i="2"/>
  <c r="M72" i="2"/>
  <c r="M68" i="2"/>
  <c r="M64" i="2"/>
  <c r="M60" i="2"/>
  <c r="M56" i="2"/>
  <c r="M52" i="2"/>
  <c r="M48" i="2"/>
  <c r="M44" i="2"/>
  <c r="M40" i="2"/>
  <c r="M36" i="2"/>
  <c r="M32" i="2"/>
  <c r="M28" i="2"/>
  <c r="M24" i="2"/>
  <c r="M20" i="2"/>
  <c r="M16" i="2"/>
  <c r="M12" i="2"/>
  <c r="M75" i="2"/>
  <c r="M71" i="2"/>
  <c r="M67" i="2"/>
  <c r="M63" i="2"/>
  <c r="M59" i="2"/>
  <c r="M55" i="2"/>
  <c r="M51" i="2"/>
  <c r="M47" i="2"/>
  <c r="M43" i="2"/>
  <c r="M39" i="2"/>
  <c r="M35" i="2"/>
  <c r="M31" i="2"/>
  <c r="M27" i="2"/>
  <c r="M10" i="2"/>
  <c r="M15" i="2"/>
  <c r="M21" i="2"/>
  <c r="M26" i="2"/>
  <c r="M34" i="2"/>
  <c r="M42" i="2"/>
  <c r="M50" i="2"/>
  <c r="M58" i="2"/>
  <c r="M66" i="2"/>
  <c r="M74" i="2"/>
  <c r="M7" i="1"/>
  <c r="M13" i="1"/>
  <c r="M18" i="1"/>
  <c r="M23" i="1"/>
  <c r="M29" i="1"/>
  <c r="M34" i="1"/>
  <c r="M39" i="1"/>
  <c r="M45" i="1"/>
  <c r="M50" i="1"/>
  <c r="M55" i="1"/>
  <c r="M61" i="1"/>
  <c r="M66" i="1"/>
  <c r="M71" i="1"/>
  <c r="M85" i="1"/>
  <c r="M90" i="1"/>
  <c r="M96" i="1"/>
  <c r="M101" i="1"/>
  <c r="M106" i="1"/>
  <c r="M112" i="1"/>
  <c r="M117" i="1"/>
  <c r="M122" i="1"/>
  <c r="M128" i="1"/>
  <c r="M133" i="1"/>
  <c r="M138" i="1"/>
  <c r="M144" i="1"/>
  <c r="M7" i="2"/>
  <c r="M11" i="2"/>
  <c r="M17" i="2"/>
  <c r="M22" i="2"/>
  <c r="M29" i="2"/>
  <c r="M37" i="2"/>
  <c r="M45" i="2"/>
  <c r="M53" i="2"/>
  <c r="M61" i="2"/>
  <c r="M69" i="2"/>
  <c r="M77" i="2"/>
  <c r="M90" i="2"/>
  <c r="M94" i="2"/>
  <c r="M98" i="2"/>
  <c r="M102" i="2"/>
  <c r="M106" i="2"/>
  <c r="M110" i="2"/>
  <c r="M114" i="2"/>
  <c r="M118" i="2"/>
  <c r="M122" i="2"/>
  <c r="M126" i="2"/>
  <c r="M130" i="2"/>
  <c r="M134" i="2"/>
  <c r="M138" i="2"/>
  <c r="M142" i="2"/>
  <c r="M146" i="2"/>
  <c r="M150" i="2"/>
  <c r="M154" i="2"/>
  <c r="N89" i="2"/>
  <c r="N9" i="2"/>
  <c r="N90" i="2" l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N136" i="2" s="1"/>
  <c r="N137" i="2" s="1"/>
  <c r="N138" i="2" s="1"/>
  <c r="N139" i="2" s="1"/>
  <c r="N140" i="2" s="1"/>
  <c r="N141" i="2" s="1"/>
  <c r="N142" i="2" s="1"/>
  <c r="N143" i="2" s="1"/>
  <c r="N144" i="2" s="1"/>
  <c r="N145" i="2" s="1"/>
  <c r="N146" i="2" s="1"/>
  <c r="N147" i="2" s="1"/>
  <c r="N148" i="2" s="1"/>
  <c r="N149" i="2" s="1"/>
  <c r="N150" i="2" s="1"/>
  <c r="N151" i="2" s="1"/>
  <c r="N152" i="2" s="1"/>
  <c r="N153" i="2" s="1"/>
  <c r="N154" i="2" s="1"/>
  <c r="N155" i="2" s="1"/>
  <c r="N156" i="2" s="1"/>
  <c r="N157" i="2" s="1"/>
  <c r="N158" i="2" s="1"/>
  <c r="N10" i="2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11" i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84" i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</calcChain>
</file>

<file path=xl/sharedStrings.xml><?xml version="1.0" encoding="utf-8"?>
<sst xmlns="http://schemas.openxmlformats.org/spreadsheetml/2006/main" count="1862" uniqueCount="478">
  <si>
    <t xml:space="preserve">List of products exported by Bulgaria </t>
  </si>
  <si>
    <t>detailed products in the following category: 07 Edible vegetables and certain roots and tubers</t>
  </si>
  <si>
    <t>Sources: ITC calculations based on Eurostat statistics since January, 2015.</t>
  </si>
  <si>
    <t>               ITC calculations based on UN COMTRADE statistics until January, 2015.</t>
  </si>
  <si>
    <t>Unit : Euro thousand</t>
  </si>
  <si>
    <t>Code</t>
  </si>
  <si>
    <t>Product label</t>
  </si>
  <si>
    <t>Exported value in 2010</t>
  </si>
  <si>
    <t>Exported value in 2011</t>
  </si>
  <si>
    <t>Exported value in 2012</t>
  </si>
  <si>
    <t>Exported value in 2013</t>
  </si>
  <si>
    <t>Exported value in 2014</t>
  </si>
  <si>
    <t>Exported value in 2015</t>
  </si>
  <si>
    <t>Exported value in 2016</t>
  </si>
  <si>
    <t>Exported value in 2017</t>
  </si>
  <si>
    <t>Exported value in 2018</t>
  </si>
  <si>
    <t>Exported value in 2019</t>
  </si>
  <si>
    <t>'071290</t>
  </si>
  <si>
    <r>
      <t xml:space="preserve">Dried vegetables and mixtures of vegetables, whole, cut, sliced, broken or in powder, but not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</si>
  <si>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'070959</t>
  </si>
  <si>
    <t>Fresh or chilled edible mushrooms and truffles (excluding mushrooms of the genus "Agaricus")</t>
  </si>
  <si>
    <t>'071080</t>
  </si>
  <si>
    <r>
      <t xml:space="preserve">Vegetables, uncooked or cooked by steaming or by boiling in water, frozen (excluding potatoes,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</si>
  <si>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'070200</t>
  </si>
  <si>
    <t>Tomatoes, fresh or chilled</t>
  </si>
  <si>
    <t>'070700</t>
  </si>
  <si>
    <t>Cucumbers and gherkins, fresh or chilled</t>
  </si>
  <si>
    <t>'071320</t>
  </si>
  <si>
    <t>Dried, shelled chickpeas "garbanzos", whether or not skinned or split</t>
  </si>
  <si>
    <t>'071333</t>
  </si>
  <si>
    <t>Dried, shelled kidney beans "Phaseolus vulgaris", whether or not skinned or split</t>
  </si>
  <si>
    <t>'070960</t>
  </si>
  <si>
    <t>Fresh or chilled fruits of the genus Capsicum or Pimenta</t>
  </si>
  <si>
    <t>'071239</t>
  </si>
  <si>
    <r>
      <t xml:space="preserve">Dried mushrooms and truffles, whole, cut, sliced, broken or in powder, but not further prepared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</si>
  <si>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'071310</t>
  </si>
  <si>
    <t>Dried, shelled peas "Pisum sativum", whether or not skinned or split</t>
  </si>
  <si>
    <t>'070951</t>
  </si>
  <si>
    <t>Fresh or chilled mushrooms of the genus "Agaricus"</t>
  </si>
  <si>
    <t>'070810</t>
  </si>
  <si>
    <t>Fresh or chilled peas "Pisum sativum", shelled or unshelled</t>
  </si>
  <si>
    <t>'071231</t>
  </si>
  <si>
    <r>
      <t xml:space="preserve">Dried mushrooms of the genus "Agaricus", whole, cut, sliced, broken or in powder, but not further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</si>
  <si>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'070993</t>
  </si>
  <si>
    <t>Fresh or chilled pumpkins, squash and gourds "Cucurbita spp."</t>
  </si>
  <si>
    <t>'071159</t>
  </si>
  <si>
    <r>
      <t xml:space="preserve">Mushrooms and truffles, provisionally preserved, e.g., by sulphur dioxide gas, in brine, in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</si>
  <si>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'070490</t>
  </si>
  <si>
    <r>
      <t xml:space="preserve">Fresh or chilled cabbages, kohlrabi, kale and similar edible brassicas (excluding cauliflowers,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</si>
  <si>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'070190</t>
  </si>
  <si>
    <t>Fresh or chilled potatoes (excluding seed)</t>
  </si>
  <si>
    <t>'071220</t>
  </si>
  <si>
    <t>Dried onions, whole, cut, sliced, broken or in powder, but not further prepared</t>
  </si>
  <si>
    <t>'070930</t>
  </si>
  <si>
    <t>Fresh or chilled aubergines "eggplants"</t>
  </si>
  <si>
    <t>'071340</t>
  </si>
  <si>
    <t>Dried, shelled lentils, whether or not skinned or split</t>
  </si>
  <si>
    <t>'071190</t>
  </si>
  <si>
    <r>
      <t xml:space="preserve">Vegetables and mixtures of vegetables provisionally preserved, e.g. by sulphur dioxide gas,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</si>
  <si>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'070310</t>
  </si>
  <si>
    <t>Fresh or chilled onions and shallots</t>
  </si>
  <si>
    <t>'070999</t>
  </si>
  <si>
    <t>Fresh or chilled vegetables n.e.s.</t>
  </si>
  <si>
    <t>'071090</t>
  </si>
  <si>
    <t>Mixtures of vegetables, uncooked or cooked by steaming or by boiling in water, frozen</t>
  </si>
  <si>
    <t>'070320</t>
  </si>
  <si>
    <t>Garlic, fresh or chilled</t>
  </si>
  <si>
    <t>'071021</t>
  </si>
  <si>
    <r>
      <t xml:space="preserve">Shelled or unshelled peas "Pisum sativum", uncooked or cooked by steaming or by boiling in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</si>
  <si>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'071022</t>
  </si>
  <si>
    <r>
      <t xml:space="preserve">Shelled or unshelled beans "Vigna spp., Phaseolus spp.", uncooked or cooked by steaming or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</si>
  <si>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'071233</t>
  </si>
  <si>
    <r>
      <t xml:space="preserve">Dried jelly fungi "Tremella spp.", whole, cut, sliced, broken or in powder, but not further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</si>
  <si>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'071010</t>
  </si>
  <si>
    <t>Potatoes, uncooked or cooked by steaming or by boiling in water, frozen</t>
  </si>
  <si>
    <t>'070610</t>
  </si>
  <si>
    <t>Fresh or chilled carrots and turnips</t>
  </si>
  <si>
    <t>'071151</t>
  </si>
  <si>
    <r>
      <t xml:space="preserve">Mushrooms of the genus "Agaricus", provisionally preserved, e.g., by sulphur dioxide gas, in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</si>
  <si>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'071029</t>
  </si>
  <si>
    <r>
      <t xml:space="preserve">Leguminous vegetables, shelled or unshelled, uncooked or cooked by steaming or by boiling in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</si>
  <si>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'070820</t>
  </si>
  <si>
    <t>Fresh or chilled beans "Vigna spp., Phaseolus spp.", shelled or unshelled</t>
  </si>
  <si>
    <t>'070390</t>
  </si>
  <si>
    <t>Leeks and other alliaceous vegetables, fresh or chilled (excluding onions, shallots and garlic)</t>
  </si>
  <si>
    <t>'071420</t>
  </si>
  <si>
    <t>Sweet potatoes, fresh, chilled, frozen or dried, whether or not sliced or in the form of pellets</t>
  </si>
  <si>
    <t>'070992</t>
  </si>
  <si>
    <t>Fresh or chilled olives</t>
  </si>
  <si>
    <t>'070690</t>
  </si>
  <si>
    <r>
      <t xml:space="preserve">Fresh or chilled salad beetroot, salsify, celeriac, radishes and similar edible roots (excluding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</si>
  <si>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'071030</t>
  </si>
  <si>
    <r>
      <t xml:space="preserve">Spinach, New Zealand spinach and orache spinach, uncooked or cooked by steaming or by boiling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</si>
  <si>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'070410</t>
  </si>
  <si>
    <t>Fresh or chilled cauliflowers and headed broccoli</t>
  </si>
  <si>
    <t>'071040</t>
  </si>
  <si>
    <t>Sweetcorn, uncooked or cooked by steaming or by boiling in water, frozen</t>
  </si>
  <si>
    <t>'071390</t>
  </si>
  <si>
    <r>
      <t xml:space="preserve">Dried, shelled leguminous vegetables, whether or not skinned or split (excluding peas, chickpeas,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</si>
  <si>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'070511</t>
  </si>
  <si>
    <t>Fresh or chilled cabbage lettuce</t>
  </si>
  <si>
    <t>'071334</t>
  </si>
  <si>
    <r>
      <t xml:space="preserve">Dried, shelled bambara beans "Vigna subterranea or Voandzeia subterranea", whether or not skinned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</si>
  <si>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'071120</t>
  </si>
  <si>
    <r>
      <t xml:space="preserve">Olives, provisionally preserved, e.g. by sulphur dioxide gas, in brine, in sulphur water or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</si>
  <si>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'071332</t>
  </si>
  <si>
    <r>
      <t xml:space="preserve">Dried, shelled small red "Adzuki" beans "Phaseolus or Vigna angularis", whether or not skinned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</si>
  <si>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'071140</t>
  </si>
  <si>
    <r>
      <t xml:space="preserve">Cucumbers and gherkins provisionally preserved, e.g. by sulphur dioxide gas, in brine, in sulphur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</si>
  <si>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'070890</t>
  </si>
  <si>
    <r>
      <t xml:space="preserve">Fresh or chilled leguminous vegetables, shelled or unshelled (excluding peas "Pisum sativum"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</si>
  <si>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'070920</t>
  </si>
  <si>
    <t>Fresh or chilled asparagus</t>
  </si>
  <si>
    <t>'071331</t>
  </si>
  <si>
    <r>
      <t xml:space="preserve">Dried, shelled beans of species "Vigna mungo [L.] Hepper or Vigna radiata [L.] Wilczek", whether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</si>
  <si>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'070970</t>
  </si>
  <si>
    <t>Fresh or chilled spinach, New Zealand spinach and orache spinach</t>
  </si>
  <si>
    <t>'070519</t>
  </si>
  <si>
    <t>Fresh or chilled lettuce (excluding cabbage lettuce)</t>
  </si>
  <si>
    <t>'071232</t>
  </si>
  <si>
    <r>
      <t xml:space="preserve">Dried wood ears "Auricularia spp.", whole, cut, sliced, broken or in powder, but not further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</si>
  <si>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'071350</t>
  </si>
  <si>
    <r>
      <t xml:space="preserve">Dried, shelled broad beans "Vicia faba var. major" and horse beans "Vicia faba var. equina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</si>
  <si>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'071360</t>
  </si>
  <si>
    <t>Dried, shelled pigeon peas "Cajanus cajan", whether or not skinned or split</t>
  </si>
  <si>
    <t>'071410</t>
  </si>
  <si>
    <r>
      <t xml:space="preserve">Fresh, chilled, frozen or dried roots and tubers of manioc "cassava", whether or not sliced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</si>
  <si>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'071335</t>
  </si>
  <si>
    <t>Dried, shelled cow peas "Vigna unguiculata", whether or not skinned or split</t>
  </si>
  <si>
    <t>'071339</t>
  </si>
  <si>
    <r>
      <t xml:space="preserve">Dried, shelled beans "Vigna and Phaseolus", whether or not skinned or split (excluding beans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</si>
  <si>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'071490</t>
  </si>
  <si>
    <r>
      <t xml:space="preserve">Arrowroot, salep, Jerusalem artichokes and similar roots and tubers with high starch or inulin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</si>
  <si>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'071230</t>
  </si>
  <si>
    <t>Dried mushrooms and truffles, whole, cut, sliced, broken or in powder, but not further prepared</t>
  </si>
  <si>
    <t>'070521</t>
  </si>
  <si>
    <t>Fresh or chilled witloof chicory</t>
  </si>
  <si>
    <t>'070420</t>
  </si>
  <si>
    <t>Brussels sprouts, fresh or chilled</t>
  </si>
  <si>
    <t>'070110</t>
  </si>
  <si>
    <t>Seed potatoes</t>
  </si>
  <si>
    <t>'070990</t>
  </si>
  <si>
    <r>
      <t xml:space="preserve">Fresh or chilled vegetables (excluding potatoes, tomatoes, vegetables of the Allium spp., cabbages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</si>
  <si>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'070991</t>
  </si>
  <si>
    <t>Fresh or chilled globe artichokes</t>
  </si>
  <si>
    <t>'070940</t>
  </si>
  <si>
    <t>Fresh or chilled celery (excluding celeriac)</t>
  </si>
  <si>
    <t>'070952</t>
  </si>
  <si>
    <t>Fresh or chilled truffles</t>
  </si>
  <si>
    <t>The quantities shown in dark green are estimated by ITC. For further information, please refer to the ITC explanatory note.</t>
  </si>
  <si>
    <t>Exported quantity, Tons</t>
  </si>
  <si>
    <t>Exported quantity in 2019, Tons</t>
  </si>
  <si>
    <t>Exported unit value, Euro/Tons</t>
  </si>
  <si>
    <t>Дял в % за 2019</t>
  </si>
  <si>
    <t>Глава 07</t>
  </si>
  <si>
    <t>Общо за глава 7</t>
  </si>
  <si>
    <t>Дял в % за 2019 с натрупване по позиции</t>
  </si>
  <si>
    <t>Exported value in 2019, Euro '000</t>
  </si>
  <si>
    <t xml:space="preserve">List of products imported by Bulgaria </t>
  </si>
  <si>
    <t>Imported value in 2010</t>
  </si>
  <si>
    <t>Imported value in 2011</t>
  </si>
  <si>
    <t>Imported value in 2012</t>
  </si>
  <si>
    <t>Imported value in 2013</t>
  </si>
  <si>
    <t>Imported value in 2014</t>
  </si>
  <si>
    <t>Imported value in 2015</t>
  </si>
  <si>
    <t>Imported value in 2016</t>
  </si>
  <si>
    <t>Imported value in 2017</t>
  </si>
  <si>
    <t>Imported value in 2018</t>
  </si>
  <si>
    <t>Imported value in 2019</t>
  </si>
  <si>
    <t>'070529</t>
  </si>
  <si>
    <t>Fresh or chilled chicory (excluding witloof chicory)</t>
  </si>
  <si>
    <t>'071430</t>
  </si>
  <si>
    <r>
      <t xml:space="preserve">Yams "Dioscorea spp.", fresh, chilled, frozen or dried, whether or not sliced or in the form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</si>
  <si>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'071450</t>
  </si>
  <si>
    <r>
      <t xml:space="preserve">Yautia "Xanthosoma spp.", fresh, chilled, frozen or dried, whether or not sliced or in the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</si>
  <si>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'071130</t>
  </si>
  <si>
    <r>
      <t xml:space="preserve">Capers provisionally preserved, e.g. by sulphur dioxide gas, in brine, in sulphur water or </t>
    </r>
    <r>
      <rPr>
        <b/>
        <sz val="8"/>
        <color rgb="FF002B54"/>
        <rFont val="Calibri"/>
        <family val="2"/>
        <charset val="204"/>
        <scheme val="minor"/>
      </rPr>
      <t>...</t>
    </r>
  </si>
  <si>
    <t>'070910</t>
  </si>
  <si>
    <t>07</t>
  </si>
  <si>
    <t>Общо за глава 07</t>
  </si>
  <si>
    <t>The quantities shown in light green are estimated by UNSD. For further information, please refer to the UNSD explanatory note.</t>
  </si>
  <si>
    <t>Imported quantity, Tons</t>
  </si>
  <si>
    <t>Imported value in 2019,Euro thousand</t>
  </si>
  <si>
    <t>Imported quantity in 2019, Tons</t>
  </si>
  <si>
    <t>Imported unit value, Euro/Tons</t>
  </si>
  <si>
    <t xml:space="preserve">List of products commercialized by Bulgaria </t>
  </si>
  <si>
    <t>Balance in value in 2010,Euro thousand</t>
  </si>
  <si>
    <t>Balance in value in 2011,Euro thousand</t>
  </si>
  <si>
    <t>Balance in value in 2012,Euro thousand</t>
  </si>
  <si>
    <t>Balance in value in 2013,Euro thousand</t>
  </si>
  <si>
    <t>Balance in value in 2014,Euro thousand</t>
  </si>
  <si>
    <t>Balance in value in 2015,Euro thousand</t>
  </si>
  <si>
    <t>Balance in value in 2016,Euro thousand</t>
  </si>
  <si>
    <t>Balance in value in 2017,Euro thousand</t>
  </si>
  <si>
    <t>Balance in value in 2018,Euro thousand</t>
  </si>
  <si>
    <t>Balance in value in 2019,Euro thousand</t>
  </si>
  <si>
    <t>value in 2019,Euro thousand</t>
  </si>
  <si>
    <t xml:space="preserve">List of products at 6 digits level exported by Bulgaria in 2019 </t>
  </si>
  <si>
    <t>Sources: ITC calculations based on Eurostat statistics.</t>
  </si>
  <si>
    <t>Select your indicators</t>
  </si>
  <si>
    <t>Value exported in 2019 (USD thousand)</t>
  </si>
  <si>
    <t>Trade balance 2019 (USD thousand)</t>
  </si>
  <si>
    <t>Annual growth in value between 2015-2019 (%, p.a.)</t>
  </si>
  <si>
    <t>Annual growth in quantity between 2015-2019 (%, p.a.)</t>
  </si>
  <si>
    <t>Annual growth in value between 2018-2019 (%, p.a.)</t>
  </si>
  <si>
    <t>Annual growth of world imports between 2015-2019 (%, p.a.)</t>
  </si>
  <si>
    <t>Share in world exports (%)</t>
  </si>
  <si>
    <t>Ranking in world exports</t>
  </si>
  <si>
    <t>Average distance of importing countries (km)</t>
  </si>
  <si>
    <t>Concentration of importing countries</t>
  </si>
  <si>
    <t>'TOTAL</t>
  </si>
  <si>
    <t>All products</t>
  </si>
  <si>
    <t xml:space="preserve">List of products at 6 digits level imported by Bulgaria in 2019 </t>
  </si>
  <si>
    <t>Value imported in 2019 (USD thousand)</t>
  </si>
  <si>
    <t>Annual growth of world exports between 2015-2019 (%, p.a.)</t>
  </si>
  <si>
    <t>Share in world imports (%)</t>
  </si>
  <si>
    <t>Ranking in world imports</t>
  </si>
  <si>
    <t>Average distance of supplying countries (km)</t>
  </si>
  <si>
    <t>Concentration of supplying countries</t>
  </si>
  <si>
    <t>Average tariff (estimated) applied by Bulgaria (%)</t>
  </si>
  <si>
    <t xml:space="preserve">List of importing markets for the product exported by Bulgaria in 2019 </t>
  </si>
  <si>
    <t>Product: 07 Edible vegetables and certain roots and tubers</t>
  </si>
  <si>
    <r>
      <t xml:space="preserve">Bulgaria's exports represent </t>
    </r>
    <r>
      <rPr>
        <b/>
        <sz val="11"/>
        <color theme="1"/>
        <rFont val="Calibri"/>
        <family val="2"/>
        <scheme val="minor"/>
      </rPr>
      <t>0.2%</t>
    </r>
    <r>
      <rPr>
        <sz val="11"/>
        <color theme="1"/>
        <rFont val="Calibri"/>
        <family val="2"/>
        <scheme val="minor"/>
      </rPr>
      <t xml:space="preserve"> of world exports for this product, its ranking in world exports is </t>
    </r>
    <r>
      <rPr>
        <b/>
        <sz val="11"/>
        <color theme="1"/>
        <rFont val="Calibri"/>
        <family val="2"/>
        <scheme val="minor"/>
      </rPr>
      <t>44</t>
    </r>
  </si>
  <si>
    <r>
      <t xml:space="preserve">The average distance of importing countries is </t>
    </r>
    <r>
      <rPr>
        <b/>
        <sz val="11"/>
        <color theme="1"/>
        <rFont val="Calibri"/>
        <family val="2"/>
        <scheme val="minor"/>
      </rPr>
      <t>1537 km</t>
    </r>
    <r>
      <rPr>
        <sz val="11"/>
        <color theme="1"/>
        <rFont val="Calibri"/>
        <family val="2"/>
        <scheme val="minor"/>
      </rPr>
      <t xml:space="preserve"> and the export concentration is </t>
    </r>
    <r>
      <rPr>
        <b/>
        <sz val="11"/>
        <color theme="1"/>
        <rFont val="Calibri"/>
        <family val="2"/>
        <scheme val="minor"/>
      </rPr>
      <t>0.11</t>
    </r>
  </si>
  <si>
    <t>Importers</t>
  </si>
  <si>
    <t>Share in Bulgaria's exports (%)</t>
  </si>
  <si>
    <t>Growth in exported value between 2015-2019 (%, p.a.)</t>
  </si>
  <si>
    <t>Growth in exported value between 2018-2019 (%, p.a.)</t>
  </si>
  <si>
    <t>Ranking of partner countries in world imports</t>
  </si>
  <si>
    <t>Share of partner countries in world imports (%)</t>
  </si>
  <si>
    <t>Total imports growth in value of partner countries between 2015-2019 (%, p.a.)</t>
  </si>
  <si>
    <t>Average distance between partner countries and all their supplying markets (km)</t>
  </si>
  <si>
    <t>Concentration of all supplying countries of partner countries</t>
  </si>
  <si>
    <t>Average tariff (estimated) faced by Bulgaria (%)</t>
  </si>
  <si>
    <t>World</t>
  </si>
  <si>
    <t>Italy</t>
  </si>
  <si>
    <t>Romania</t>
  </si>
  <si>
    <t>Portugal</t>
  </si>
  <si>
    <t>Spain</t>
  </si>
  <si>
    <t>Germany</t>
  </si>
  <si>
    <t>Greece</t>
  </si>
  <si>
    <t>Czech Republic</t>
  </si>
  <si>
    <t>Pakistan</t>
  </si>
  <si>
    <t>Serbia</t>
  </si>
  <si>
    <t>France</t>
  </si>
  <si>
    <t>Hungary</t>
  </si>
  <si>
    <t>Poland</t>
  </si>
  <si>
    <t>United Kingdom</t>
  </si>
  <si>
    <t>Turkey</t>
  </si>
  <si>
    <t>Austria</t>
  </si>
  <si>
    <t>Belgium</t>
  </si>
  <si>
    <t>India</t>
  </si>
  <si>
    <t>Croatia</t>
  </si>
  <si>
    <t>Netherlands</t>
  </si>
  <si>
    <t>Japan</t>
  </si>
  <si>
    <t>United States of America</t>
  </si>
  <si>
    <t>Switzerland</t>
  </si>
  <si>
    <t>United Arab Emirates</t>
  </si>
  <si>
    <t>Israel</t>
  </si>
  <si>
    <t>Slovenia</t>
  </si>
  <si>
    <t>Korea, Republic of</t>
  </si>
  <si>
    <t>Sri Lanka</t>
  </si>
  <si>
    <t>Canada</t>
  </si>
  <si>
    <t>Macedonia, North</t>
  </si>
  <si>
    <t>Sweden</t>
  </si>
  <si>
    <t>Syrian Arab Republic</t>
  </si>
  <si>
    <t>Slovakia</t>
  </si>
  <si>
    <t>Denmark</t>
  </si>
  <si>
    <t>Jordan</t>
  </si>
  <si>
    <t>Saudi Arabia</t>
  </si>
  <si>
    <t>Yemen</t>
  </si>
  <si>
    <t>Lebanon</t>
  </si>
  <si>
    <t>Cyprus</t>
  </si>
  <si>
    <t>Qatar</t>
  </si>
  <si>
    <t>Bosnia and Herzegovina</t>
  </si>
  <si>
    <t>Luxembourg</t>
  </si>
  <si>
    <t>Egypt</t>
  </si>
  <si>
    <t>Ireland</t>
  </si>
  <si>
    <t>Palestine, State of</t>
  </si>
  <si>
    <t>Albania</t>
  </si>
  <si>
    <t>Kuwait</t>
  </si>
  <si>
    <t>Latvia</t>
  </si>
  <si>
    <t>Ukraine</t>
  </si>
  <si>
    <t>Belarus</t>
  </si>
  <si>
    <t>Lithuania</t>
  </si>
  <si>
    <t>Malaysia</t>
  </si>
  <si>
    <t>Moldova, Republic of</t>
  </si>
  <si>
    <t>Malta</t>
  </si>
  <si>
    <t>Armenia</t>
  </si>
  <si>
    <t>Russian Federation</t>
  </si>
  <si>
    <t>Indonesia</t>
  </si>
  <si>
    <t>Finland</t>
  </si>
  <si>
    <t>Ship stores and bunkers</t>
  </si>
  <si>
    <t>Georgia</t>
  </si>
  <si>
    <t>Estonia</t>
  </si>
  <si>
    <t>Kazakhstan</t>
  </si>
  <si>
    <t>Montenegro</t>
  </si>
  <si>
    <t>Chile</t>
  </si>
  <si>
    <t>Azerbaijan</t>
  </si>
  <si>
    <t>Uzbekistan</t>
  </si>
  <si>
    <t>Iran, Islamic Republic of</t>
  </si>
  <si>
    <t>China</t>
  </si>
  <si>
    <t>Argentina</t>
  </si>
  <si>
    <t>Ethiopia</t>
  </si>
  <si>
    <t>Kyrgyzstan</t>
  </si>
  <si>
    <t>Viet Nam</t>
  </si>
  <si>
    <t>Thailand</t>
  </si>
  <si>
    <t>Mexico</t>
  </si>
  <si>
    <t>Hong Kong, China</t>
  </si>
  <si>
    <t>Bangladesh</t>
  </si>
  <si>
    <t>Singapore</t>
  </si>
  <si>
    <t>Brazil</t>
  </si>
  <si>
    <t>Norway</t>
  </si>
  <si>
    <t>Taipei, Chinese</t>
  </si>
  <si>
    <t>Algeria</t>
  </si>
  <si>
    <t>Australia</t>
  </si>
  <si>
    <t>Colombia</t>
  </si>
  <si>
    <t>Nepal</t>
  </si>
  <si>
    <t>Iraq</t>
  </si>
  <si>
    <t>Philippines</t>
  </si>
  <si>
    <t>El Salvador</t>
  </si>
  <si>
    <t>South Africa</t>
  </si>
  <si>
    <t>Morocco</t>
  </si>
  <si>
    <t>New Zealand</t>
  </si>
  <si>
    <t>Senegal</t>
  </si>
  <si>
    <t>Dominican Republic</t>
  </si>
  <si>
    <t>Peru</t>
  </si>
  <si>
    <t>Oman</t>
  </si>
  <si>
    <t>Cuba</t>
  </si>
  <si>
    <t>Sudan</t>
  </si>
  <si>
    <t>Costa Rica</t>
  </si>
  <si>
    <t>Macao, China</t>
  </si>
  <si>
    <t>Venezuela, Bolivarian Republic of</t>
  </si>
  <si>
    <t>Myanmar</t>
  </si>
  <si>
    <t>Côte d'Ivoire</t>
  </si>
  <si>
    <t>Mozambique</t>
  </si>
  <si>
    <t>Angola</t>
  </si>
  <si>
    <t>Mauritania</t>
  </si>
  <si>
    <t>Trinidad and Tobago</t>
  </si>
  <si>
    <t>Ecuador</t>
  </si>
  <si>
    <t>Bahrain</t>
  </si>
  <si>
    <t>Panama</t>
  </si>
  <si>
    <t>Iceland</t>
  </si>
  <si>
    <t>Botswana</t>
  </si>
  <si>
    <t>Mauritius</t>
  </si>
  <si>
    <t>Guatemala</t>
  </si>
  <si>
    <t>Haiti</t>
  </si>
  <si>
    <t>Fiji</t>
  </si>
  <si>
    <t>Namibia</t>
  </si>
  <si>
    <t>Tunisia</t>
  </si>
  <si>
    <t>Guinea</t>
  </si>
  <si>
    <t>Aruba</t>
  </si>
  <si>
    <t>Jamaica</t>
  </si>
  <si>
    <t>Maldives</t>
  </si>
  <si>
    <t>Honduras</t>
  </si>
  <si>
    <t>Mali</t>
  </si>
  <si>
    <t>Paraguay</t>
  </si>
  <si>
    <t>Kenya</t>
  </si>
  <si>
    <t>Barbados</t>
  </si>
  <si>
    <t>Libya, State of</t>
  </si>
  <si>
    <t>Lesotho</t>
  </si>
  <si>
    <t>Congo, Democratic Republic of the</t>
  </si>
  <si>
    <t>Eswatini</t>
  </si>
  <si>
    <t>Nicaragua</t>
  </si>
  <si>
    <t>Uruguay</t>
  </si>
  <si>
    <t>Brunei Darussalam</t>
  </si>
  <si>
    <t>Nigeria</t>
  </si>
  <si>
    <t>Guyana</t>
  </si>
  <si>
    <t>Bahamas</t>
  </si>
  <si>
    <t>Lao People's Democratic Republic</t>
  </si>
  <si>
    <t>Cabo Verde</t>
  </si>
  <si>
    <t>Korea, Democratic People's Republic of</t>
  </si>
  <si>
    <t>Bermuda</t>
  </si>
  <si>
    <t>Suriname</t>
  </si>
  <si>
    <t>Curaçao</t>
  </si>
  <si>
    <t>Mongolia</t>
  </si>
  <si>
    <t>Andorra</t>
  </si>
  <si>
    <t>Afghanistan</t>
  </si>
  <si>
    <t>Free Zones</t>
  </si>
  <si>
    <t>Zambia</t>
  </si>
  <si>
    <t>Zimbabwe</t>
  </si>
  <si>
    <t>Antigua and Barbuda</t>
  </si>
  <si>
    <t>Cayman Islands</t>
  </si>
  <si>
    <t>Sierra Leone</t>
  </si>
  <si>
    <t>Ghana</t>
  </si>
  <si>
    <t>French Polynesia</t>
  </si>
  <si>
    <t>Djibouti</t>
  </si>
  <si>
    <t>Gambia</t>
  </si>
  <si>
    <t>Cameroon</t>
  </si>
  <si>
    <t>Gibraltar</t>
  </si>
  <si>
    <t>New Caledonia</t>
  </si>
  <si>
    <t>Somalia</t>
  </si>
  <si>
    <t>Cambodia</t>
  </si>
  <si>
    <t>Seychelles</t>
  </si>
  <si>
    <t>Congo</t>
  </si>
  <si>
    <t>Papua New Guinea</t>
  </si>
  <si>
    <t>Liberia</t>
  </si>
  <si>
    <t>Gabon</t>
  </si>
  <si>
    <t>Togo</t>
  </si>
  <si>
    <t>Faroe Islands</t>
  </si>
  <si>
    <t>Greenland</t>
  </si>
  <si>
    <t>Saint Lucia</t>
  </si>
  <si>
    <t>Tanzania, United Republic of</t>
  </si>
  <si>
    <t>Eritrea</t>
  </si>
  <si>
    <t>Turkmenistan</t>
  </si>
  <si>
    <t>Uganda</t>
  </si>
  <si>
    <t>Samoa</t>
  </si>
  <si>
    <t>Belize</t>
  </si>
  <si>
    <t>Tajikistan</t>
  </si>
  <si>
    <t>Turks and Caicos Islands</t>
  </si>
  <si>
    <t>Burkina Faso</t>
  </si>
  <si>
    <t>Niger</t>
  </si>
  <si>
    <t>Guinea-Bissau</t>
  </si>
  <si>
    <t>Comoros</t>
  </si>
  <si>
    <t>Benin</t>
  </si>
  <si>
    <t>Malawi</t>
  </si>
  <si>
    <t>Grenada</t>
  </si>
  <si>
    <t>United States Minor Outlying Islands</t>
  </si>
  <si>
    <t>British Virgin Islands</t>
  </si>
  <si>
    <t>Timor-Leste</t>
  </si>
  <si>
    <t>Equatorial Guinea</t>
  </si>
  <si>
    <t>Sao Tome and Principe</t>
  </si>
  <si>
    <t>Madagascar</t>
  </si>
  <si>
    <t>Vanuatu</t>
  </si>
  <si>
    <t>Cook Islands</t>
  </si>
  <si>
    <t>Tonga</t>
  </si>
  <si>
    <t>Marshall Islands</t>
  </si>
  <si>
    <t>Dominica</t>
  </si>
  <si>
    <t>Saint Kitts and Nevis</t>
  </si>
  <si>
    <t>Sint Maarten (Dutch part)</t>
  </si>
  <si>
    <t>Central African Republic</t>
  </si>
  <si>
    <t>Palau</t>
  </si>
  <si>
    <t>Solomon Islands</t>
  </si>
  <si>
    <t>Bolivia, Plurinational State of</t>
  </si>
  <si>
    <t>Northern Mariana Islands</t>
  </si>
  <si>
    <t>Bhutan</t>
  </si>
  <si>
    <t>Bonaire, Sint Eustatius and Saba</t>
  </si>
  <si>
    <t>Saint Vincent and the Grenadines</t>
  </si>
  <si>
    <t>South Sudan</t>
  </si>
  <si>
    <t>Nauru</t>
  </si>
  <si>
    <t>St. Pierre and Miquelon</t>
  </si>
  <si>
    <t>Kiribati</t>
  </si>
  <si>
    <t>Saint Helena</t>
  </si>
  <si>
    <t>Wallis and Futuna Islands</t>
  </si>
  <si>
    <t>Falkland Islands (Malvinas)</t>
  </si>
  <si>
    <t>Chad</t>
  </si>
  <si>
    <t>British Indian Ocean Territory</t>
  </si>
  <si>
    <t>French Southern and Antarctic Territories</t>
  </si>
  <si>
    <t>Norfolk Island</t>
  </si>
  <si>
    <t>Micronesia, Federated States of</t>
  </si>
  <si>
    <t>Neutral Zone</t>
  </si>
  <si>
    <t>Montserrat</t>
  </si>
  <si>
    <t>Niue</t>
  </si>
  <si>
    <t>Tuvalu</t>
  </si>
  <si>
    <t>Anguilla</t>
  </si>
  <si>
    <t>Rwanda</t>
  </si>
  <si>
    <t>Christmas Island</t>
  </si>
  <si>
    <t>Cocos (Keeling) Islands</t>
  </si>
  <si>
    <t>Burundi</t>
  </si>
  <si>
    <t xml:space="preserve">List of supplying markets for the product imported by Bulgaria in 2019 </t>
  </si>
  <si>
    <r>
      <t xml:space="preserve">Bulgaria's imports represent </t>
    </r>
    <r>
      <rPr>
        <b/>
        <sz val="11"/>
        <color theme="1"/>
        <rFont val="Calibri"/>
        <family val="2"/>
        <scheme val="minor"/>
      </rPr>
      <t>0.3%</t>
    </r>
    <r>
      <rPr>
        <sz val="11"/>
        <color theme="1"/>
        <rFont val="Calibri"/>
        <family val="2"/>
        <scheme val="minor"/>
      </rPr>
      <t xml:space="preserve"> of world imports for this product, its ranking in world imports is </t>
    </r>
    <r>
      <rPr>
        <b/>
        <sz val="11"/>
        <color theme="1"/>
        <rFont val="Calibri"/>
        <family val="2"/>
        <scheme val="minor"/>
      </rPr>
      <t>49</t>
    </r>
  </si>
  <si>
    <t>Exporters</t>
  </si>
  <si>
    <t>Share in Bulgaria's imports (%)</t>
  </si>
  <si>
    <t>Growth in imported value between 2015-2019 (%, p.a.)</t>
  </si>
  <si>
    <t>Growth in imported value between 2018-2019 (%, p.a.)</t>
  </si>
  <si>
    <t>Ranking of partner countries in world exports</t>
  </si>
  <si>
    <t>Share of partner countries in world exports (%)</t>
  </si>
  <si>
    <t>Total exports growth in value of partner countries between 2015-2019 (%, p.a.)</t>
  </si>
  <si>
    <t>Average distance between partner countries and all their importing markets (km)</t>
  </si>
  <si>
    <t>Concentration of all importing countries of partner countries</t>
  </si>
  <si>
    <t>Tokelau</t>
  </si>
  <si>
    <t>Pitcairn</t>
  </si>
  <si>
    <t>ЕС-28   -  87,9%</t>
  </si>
  <si>
    <t>ЕС-28   -  48,1%</t>
  </si>
  <si>
    <t>'07</t>
  </si>
  <si>
    <t>Общо за глава 7 износ в тона</t>
  </si>
  <si>
    <t>Общо за глава 07 внос в тона</t>
  </si>
  <si>
    <t>Баланс Износ - Внос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</si>
</sst>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8"/>
      <color rgb="FFFFFFFF"/>
      <name val="Calibri"/>
      <family val="2"/>
      <charset val="204"/>
      <scheme val="minor"/>
    </font>
    <font>
      <sz val="8"/>
      <color rgb="FF002B54"/>
      <name val="Calibri"/>
      <family val="2"/>
      <charset val="204"/>
      <scheme val="minor"/>
    </font>
    <font>
      <b/>
      <sz val="8"/>
      <color rgb="FF002B54"/>
      <name val="Calibri"/>
      <family val="2"/>
      <charset val="204"/>
      <scheme val="minor"/>
    </font>
    <font>
      <sz val="8"/>
      <color rgb="FF008000"/>
      <name val="Calibri"/>
      <family val="2"/>
      <charset val="204"/>
      <scheme val="minor"/>
    </font>
    <font>
      <b/>
      <sz val="8"/>
      <color theme="5" tint="-0.249977111117893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b/>
      <sz val="8"/>
      <color theme="5" tint="-0.499984740745262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sz val="8"/>
      <color rgb="FF3CB371"/>
      <name val="Calibri"/>
      <family val="2"/>
      <charset val="204"/>
      <scheme val="minor"/>
    </font>
    <font>
      <sz val="8"/>
      <color rgb="FFFF45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2B54"/>
      </left>
      <right style="thin">
        <color rgb="FF000000"/>
      </right>
      <top style="thin">
        <color rgb="FF002B5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2B54"/>
      </top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2B54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0000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2B5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2B54"/>
      </bottom>
      <diagonal/>
    </border>
    <border>
      <left style="thin">
        <color rgb="FF000000"/>
      </left>
      <right style="thin">
        <color rgb="FF002B54"/>
      </right>
      <top style="thin">
        <color rgb="FF000000"/>
      </top>
      <bottom style="thin">
        <color rgb="FF002B54"/>
      </bottom>
      <diagonal/>
    </border>
    <border>
      <left/>
      <right/>
      <top/>
      <bottom style="thin">
        <color rgb="FF002B54"/>
      </bottom>
      <diagonal/>
    </border>
    <border>
      <left style="thin">
        <color rgb="FF002B54"/>
      </left>
      <right style="thin">
        <color rgb="FF000000"/>
      </right>
      <top style="thin">
        <color rgb="FF002B54"/>
      </top>
      <bottom/>
      <diagonal/>
    </border>
    <border>
      <left style="thin">
        <color rgb="FF000000"/>
      </left>
      <right style="thin">
        <color rgb="FF000000"/>
      </right>
      <top style="thin">
        <color rgb="FF002B54"/>
      </top>
      <bottom/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2B54"/>
      </right>
      <top style="thin">
        <color rgb="FF002B54"/>
      </top>
      <bottom style="thin">
        <color rgb="FF002B54"/>
      </bottom>
      <diagonal/>
    </border>
    <border>
      <left style="thin">
        <color rgb="FF000000"/>
      </left>
      <right style="thin">
        <color rgb="FF002B54"/>
      </right>
      <top style="thin">
        <color rgb="FF002B54"/>
      </top>
      <bottom/>
      <diagonal/>
    </border>
    <border>
      <left style="thin">
        <color rgb="FF000000"/>
      </left>
      <right style="thin">
        <color rgb="FF002B5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2B5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2B54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3" fontId="6" fillId="3" borderId="5" xfId="0" applyNumberFormat="1" applyFont="1" applyFill="1" applyBorder="1" applyAlignment="1">
      <alignment horizontal="right" wrapText="1"/>
    </xf>
    <xf numFmtId="3" fontId="6" fillId="3" borderId="6" xfId="0" applyNumberFormat="1" applyFont="1" applyFill="1" applyBorder="1" applyAlignment="1">
      <alignment horizontal="right" wrapText="1"/>
    </xf>
    <xf numFmtId="3" fontId="6" fillId="4" borderId="5" xfId="0" applyNumberFormat="1" applyFont="1" applyFill="1" applyBorder="1" applyAlignment="1">
      <alignment horizontal="right" wrapText="1"/>
    </xf>
    <xf numFmtId="3" fontId="6" fillId="4" borderId="6" xfId="0" applyNumberFormat="1" applyFont="1" applyFill="1" applyBorder="1" applyAlignment="1">
      <alignment horizontal="right" wrapText="1"/>
    </xf>
    <xf numFmtId="3" fontId="6" fillId="4" borderId="8" xfId="0" applyNumberFormat="1" applyFont="1" applyFill="1" applyBorder="1" applyAlignment="1">
      <alignment horizontal="right" wrapText="1"/>
    </xf>
    <xf numFmtId="3" fontId="6" fillId="4" borderId="9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right" wrapText="1"/>
    </xf>
    <xf numFmtId="3" fontId="8" fillId="3" borderId="15" xfId="0" applyNumberFormat="1" applyFont="1" applyFill="1" applyBorder="1" applyAlignment="1">
      <alignment horizontal="right" wrapText="1"/>
    </xf>
    <xf numFmtId="0" fontId="0" fillId="5" borderId="0" xfId="0" applyFill="1"/>
    <xf numFmtId="0" fontId="5" fillId="2" borderId="19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3" fontId="9" fillId="6" borderId="14" xfId="0" applyNumberFormat="1" applyFont="1" applyFill="1" applyBorder="1" applyAlignment="1">
      <alignment horizontal="right" vertical="center" wrapText="1"/>
    </xf>
    <xf numFmtId="0" fontId="9" fillId="6" borderId="18" xfId="0" applyFont="1" applyFill="1" applyBorder="1" applyAlignment="1">
      <alignment horizontal="center" vertical="center" wrapText="1"/>
    </xf>
    <xf numFmtId="3" fontId="9" fillId="6" borderId="20" xfId="0" applyNumberFormat="1" applyFont="1" applyFill="1" applyBorder="1" applyAlignment="1">
      <alignment horizontal="right" vertical="center" wrapText="1"/>
    </xf>
    <xf numFmtId="2" fontId="9" fillId="6" borderId="18" xfId="0" applyNumberFormat="1" applyFont="1" applyFill="1" applyBorder="1" applyAlignment="1">
      <alignment horizontal="right" vertical="center" wrapText="1"/>
    </xf>
    <xf numFmtId="2" fontId="11" fillId="6" borderId="18" xfId="0" applyNumberFormat="1" applyFont="1" applyFill="1" applyBorder="1"/>
    <xf numFmtId="2" fontId="10" fillId="6" borderId="18" xfId="0" applyNumberFormat="1" applyFont="1" applyFill="1" applyBorder="1"/>
    <xf numFmtId="2" fontId="9" fillId="6" borderId="18" xfId="0" applyNumberFormat="1" applyFont="1" applyFill="1" applyBorder="1" applyAlignment="1">
      <alignment horizontal="right" wrapText="1"/>
    </xf>
    <xf numFmtId="0" fontId="12" fillId="6" borderId="14" xfId="0" applyFont="1" applyFill="1" applyBorder="1" applyAlignment="1">
      <alignment horizontal="center" vertical="center" wrapText="1"/>
    </xf>
    <xf numFmtId="3" fontId="12" fillId="6" borderId="5" xfId="0" applyNumberFormat="1" applyFont="1" applyFill="1" applyBorder="1" applyAlignment="1">
      <alignment horizontal="right" vertical="center" wrapText="1"/>
    </xf>
    <xf numFmtId="0" fontId="12" fillId="6" borderId="0" xfId="0" applyFont="1" applyFill="1" applyBorder="1" applyAlignment="1">
      <alignment horizontal="center" vertical="center" wrapText="1"/>
    </xf>
    <xf numFmtId="3" fontId="12" fillId="6" borderId="23" xfId="0" applyNumberFormat="1" applyFont="1" applyFill="1" applyBorder="1" applyAlignment="1">
      <alignment horizontal="right" vertical="center" wrapText="1"/>
    </xf>
    <xf numFmtId="2" fontId="12" fillId="6" borderId="18" xfId="0" applyNumberFormat="1" applyFont="1" applyFill="1" applyBorder="1" applyAlignment="1">
      <alignment horizontal="right" wrapText="1"/>
    </xf>
    <xf numFmtId="0" fontId="6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3" fontId="6" fillId="3" borderId="8" xfId="0" applyNumberFormat="1" applyFont="1" applyFill="1" applyBorder="1" applyAlignment="1">
      <alignment horizontal="right" wrapText="1"/>
    </xf>
    <xf numFmtId="3" fontId="6" fillId="3" borderId="9" xfId="0" applyNumberFormat="1" applyFont="1" applyFill="1" applyBorder="1" applyAlignment="1">
      <alignment horizontal="right" wrapText="1"/>
    </xf>
    <xf numFmtId="0" fontId="13" fillId="5" borderId="0" xfId="0" applyFont="1" applyFill="1"/>
    <xf numFmtId="0" fontId="12" fillId="6" borderId="13" xfId="0" quotePrefix="1" applyFont="1" applyFill="1" applyBorder="1" applyAlignment="1">
      <alignment horizontal="center" vertical="center" wrapText="1"/>
    </xf>
    <xf numFmtId="3" fontId="12" fillId="6" borderId="14" xfId="0" applyNumberFormat="1" applyFont="1" applyFill="1" applyBorder="1" applyAlignment="1">
      <alignment horizontal="right" vertical="center" wrapText="1"/>
    </xf>
    <xf numFmtId="3" fontId="14" fillId="3" borderId="15" xfId="0" applyNumberFormat="1" applyFont="1" applyFill="1" applyBorder="1" applyAlignment="1">
      <alignment horizontal="right" wrapText="1"/>
    </xf>
    <xf numFmtId="0" fontId="5" fillId="2" borderId="19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right"/>
    </xf>
    <xf numFmtId="3" fontId="6" fillId="3" borderId="5" xfId="0" applyNumberFormat="1" applyFont="1" applyFill="1" applyBorder="1" applyAlignment="1">
      <alignment horizontal="right"/>
    </xf>
    <xf numFmtId="3" fontId="15" fillId="3" borderId="15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3" fontId="15" fillId="4" borderId="15" xfId="0" applyNumberFormat="1" applyFont="1" applyFill="1" applyBorder="1" applyAlignment="1">
      <alignment horizontal="right"/>
    </xf>
    <xf numFmtId="3" fontId="6" fillId="4" borderId="8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3" fontId="7" fillId="6" borderId="5" xfId="0" applyNumberFormat="1" applyFont="1" applyFill="1" applyBorder="1" applyAlignment="1">
      <alignment horizontal="center"/>
    </xf>
    <xf numFmtId="3" fontId="16" fillId="6" borderId="5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center" wrapText="1"/>
    </xf>
    <xf numFmtId="3" fontId="6" fillId="6" borderId="5" xfId="0" applyNumberFormat="1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3" xfId="0" quotePrefix="1" applyFont="1" applyFill="1" applyBorder="1" applyAlignment="1">
      <alignment horizontal="center" vertical="center" wrapText="1"/>
    </xf>
    <xf numFmtId="3" fontId="12" fillId="5" borderId="1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3" fontId="10" fillId="0" borderId="0" xfId="0" applyNumberFormat="1" applyFont="1"/>
    <xf numFmtId="3" fontId="17" fillId="0" borderId="0" xfId="0" applyNumberFormat="1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10" xfId="1" applyBorder="1" applyAlignment="1">
      <alignment horizont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demap.org/Docs/Metadata/Methodology_quantity_outliers_Y_EN.pdf" TargetMode="External"/><Relationship Id="rId3" Type="http://schemas.openxmlformats.org/officeDocument/2006/relationships/hyperlink" Target="http://ec.europa.eu/eurostat" TargetMode="External"/><Relationship Id="rId7" Type="http://schemas.openxmlformats.org/officeDocument/2006/relationships/hyperlink" Target="http://comtrade.un.org/" TargetMode="External"/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ec.europa.eu/eurostat" TargetMode="External"/><Relationship Id="rId6" Type="http://schemas.openxmlformats.org/officeDocument/2006/relationships/hyperlink" Target="http://ec.europa.eu/eurostat" TargetMode="External"/><Relationship Id="rId5" Type="http://schemas.openxmlformats.org/officeDocument/2006/relationships/hyperlink" Target="https://www.trademap.org/Docs/Metadata/Methodology_quantity_outliers_Y_EN.pdf" TargetMode="External"/><Relationship Id="rId4" Type="http://schemas.openxmlformats.org/officeDocument/2006/relationships/hyperlink" Target="http://comtrade.un.org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omtrade.un.org/" TargetMode="External"/><Relationship Id="rId3" Type="http://schemas.openxmlformats.org/officeDocument/2006/relationships/hyperlink" Target="http://ec.europa.eu/eurostat" TargetMode="External"/><Relationship Id="rId7" Type="http://schemas.openxmlformats.org/officeDocument/2006/relationships/hyperlink" Target="http://ec.europa.eu/eurostat" TargetMode="External"/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ec.europa.eu/eurostat" TargetMode="External"/><Relationship Id="rId6" Type="http://schemas.openxmlformats.org/officeDocument/2006/relationships/hyperlink" Target="https://unstats.un.org/unsd/tradekb/Knowledgebase/Quantity-and-Weight-Data-in-UN-Comtrade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trademap.org/Docs/Metadata/Methodology_quantity_outliers_Y_EN.pdf" TargetMode="External"/><Relationship Id="rId10" Type="http://schemas.openxmlformats.org/officeDocument/2006/relationships/hyperlink" Target="https://unstats.un.org/unsd/tradekb/Knowledgebase/Quantity-and-Weight-Data-in-UN-Comtrade" TargetMode="External"/><Relationship Id="rId4" Type="http://schemas.openxmlformats.org/officeDocument/2006/relationships/hyperlink" Target="http://comtrade.un.org/" TargetMode="External"/><Relationship Id="rId9" Type="http://schemas.openxmlformats.org/officeDocument/2006/relationships/hyperlink" Target="https://www.trademap.org/Docs/Metadata/Methodology_quantity_outliers_Y_EN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ec.europa.eu/eurosta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ec.europa.eu/eurostat" TargetMode="External"/><Relationship Id="rId1" Type="http://schemas.openxmlformats.org/officeDocument/2006/relationships/hyperlink" Target="http://ec.europa.eu/eurosta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ec.europa.eu/eurostat" TargetMode="External"/><Relationship Id="rId1" Type="http://schemas.openxmlformats.org/officeDocument/2006/relationships/hyperlink" Target="http://ec.europa.eu/eu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workbookViewId="0">
      <selection activeCell="B233" sqref="B233"/>
    </sheetView>
  </sheetViews>
  <sheetFormatPr defaultRowHeight="14.4" x14ac:dyDescent="0.3"/>
  <cols>
    <col min="1" max="1" width="7.109375" customWidth="1"/>
    <col min="2" max="2" width="31.109375" style="10" customWidth="1"/>
    <col min="3" max="3" width="7.88671875" bestFit="1" customWidth="1"/>
    <col min="4" max="12" width="7.21875" bestFit="1" customWidth="1"/>
    <col min="13" max="13" width="5.88671875" customWidth="1"/>
  </cols>
  <sheetData>
    <row r="1" spans="1:14" ht="14.55" customHeight="1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ht="14.55" customHeight="1" x14ac:dyDescent="0.3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4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4" x14ac:dyDescent="0.3">
      <c r="A5" s="78" t="s">
        <v>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4" ht="40.799999999999997" x14ac:dyDescent="0.3">
      <c r="A6" s="1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4" t="s">
        <v>16</v>
      </c>
      <c r="M6" s="28" t="s">
        <v>153</v>
      </c>
      <c r="N6" s="28" t="s">
        <v>156</v>
      </c>
    </row>
    <row r="7" spans="1:14" s="23" customFormat="1" x14ac:dyDescent="0.3">
      <c r="A7" s="25" t="s">
        <v>154</v>
      </c>
      <c r="B7" s="26" t="s">
        <v>155</v>
      </c>
      <c r="C7" s="27">
        <f>SUM(C8:C73)</f>
        <v>56992</v>
      </c>
      <c r="D7" s="27">
        <f t="shared" ref="D7:L7" si="0">SUM(D8:D73)</f>
        <v>54429</v>
      </c>
      <c r="E7" s="27">
        <f t="shared" si="0"/>
        <v>53258</v>
      </c>
      <c r="F7" s="27">
        <f t="shared" si="0"/>
        <v>54420</v>
      </c>
      <c r="G7" s="27">
        <f t="shared" si="0"/>
        <v>63963</v>
      </c>
      <c r="H7" s="27">
        <f t="shared" si="0"/>
        <v>66221</v>
      </c>
      <c r="I7" s="27">
        <f t="shared" si="0"/>
        <v>79726</v>
      </c>
      <c r="J7" s="27">
        <f t="shared" si="0"/>
        <v>114288</v>
      </c>
      <c r="K7" s="27">
        <f t="shared" si="0"/>
        <v>113935</v>
      </c>
      <c r="L7" s="29">
        <f t="shared" si="0"/>
        <v>142359</v>
      </c>
      <c r="M7" s="30">
        <f>L7*100/$L$7</f>
        <v>100</v>
      </c>
      <c r="N7" s="31"/>
    </row>
    <row r="8" spans="1:14" ht="31.8" x14ac:dyDescent="0.3">
      <c r="A8" s="4" t="s">
        <v>17</v>
      </c>
      <c r="B8" s="5" t="s">
        <v>18</v>
      </c>
      <c r="C8" s="11">
        <v>331</v>
      </c>
      <c r="D8" s="11">
        <v>1734</v>
      </c>
      <c r="E8" s="11">
        <v>1900</v>
      </c>
      <c r="F8" s="11">
        <v>1113</v>
      </c>
      <c r="G8" s="11">
        <v>230</v>
      </c>
      <c r="H8" s="11">
        <v>2999</v>
      </c>
      <c r="I8" s="11">
        <v>1206</v>
      </c>
      <c r="J8" s="11">
        <v>1564</v>
      </c>
      <c r="K8" s="11">
        <v>3773</v>
      </c>
      <c r="L8" s="12">
        <v>28346</v>
      </c>
      <c r="M8" s="33">
        <f t="shared" ref="M8:M71" si="1">L8*100/$L$7</f>
        <v>19.911631860296854</v>
      </c>
      <c r="N8" s="32">
        <f>M8</f>
        <v>19.911631860296854</v>
      </c>
    </row>
    <row r="9" spans="1:14" ht="21.6" x14ac:dyDescent="0.3">
      <c r="A9" s="6" t="s">
        <v>19</v>
      </c>
      <c r="B9" s="7" t="s">
        <v>20</v>
      </c>
      <c r="C9" s="13">
        <v>8553</v>
      </c>
      <c r="D9" s="13">
        <v>5468</v>
      </c>
      <c r="E9" s="13">
        <v>3606</v>
      </c>
      <c r="F9" s="13">
        <v>3036</v>
      </c>
      <c r="G9" s="13">
        <v>9274</v>
      </c>
      <c r="H9" s="13">
        <v>12337</v>
      </c>
      <c r="I9" s="13">
        <v>13189</v>
      </c>
      <c r="J9" s="13">
        <v>18023</v>
      </c>
      <c r="K9" s="13">
        <v>22315</v>
      </c>
      <c r="L9" s="14">
        <v>26129</v>
      </c>
      <c r="M9" s="33">
        <f t="shared" si="1"/>
        <v>18.354301449153198</v>
      </c>
      <c r="N9" s="32">
        <f>N8+M9</f>
        <v>38.265933309450048</v>
      </c>
    </row>
    <row r="10" spans="1:14" ht="31.8" x14ac:dyDescent="0.3">
      <c r="A10" s="4" t="s">
        <v>21</v>
      </c>
      <c r="B10" s="5" t="s">
        <v>22</v>
      </c>
      <c r="C10" s="11">
        <v>13263</v>
      </c>
      <c r="D10" s="11">
        <v>11265</v>
      </c>
      <c r="E10" s="11">
        <v>10209</v>
      </c>
      <c r="F10" s="11">
        <v>14368</v>
      </c>
      <c r="G10" s="11">
        <v>13936</v>
      </c>
      <c r="H10" s="11">
        <v>14318</v>
      </c>
      <c r="I10" s="11">
        <v>12766</v>
      </c>
      <c r="J10" s="11">
        <v>15625</v>
      </c>
      <c r="K10" s="11">
        <v>16552</v>
      </c>
      <c r="L10" s="12">
        <v>15903</v>
      </c>
      <c r="M10" s="33">
        <f t="shared" si="1"/>
        <v>11.17105346342697</v>
      </c>
      <c r="N10" s="32">
        <f t="shared" ref="N10:N73" si="2">N9+M10</f>
        <v>49.43698677287702</v>
      </c>
    </row>
    <row r="11" spans="1:14" x14ac:dyDescent="0.3">
      <c r="A11" s="6" t="s">
        <v>23</v>
      </c>
      <c r="B11" s="7" t="s">
        <v>24</v>
      </c>
      <c r="C11" s="13">
        <v>4029</v>
      </c>
      <c r="D11" s="13">
        <v>1824</v>
      </c>
      <c r="E11" s="13">
        <v>1026</v>
      </c>
      <c r="F11" s="13">
        <v>1254</v>
      </c>
      <c r="G11" s="13">
        <v>892</v>
      </c>
      <c r="H11" s="13">
        <v>1886</v>
      </c>
      <c r="I11" s="13">
        <v>3276</v>
      </c>
      <c r="J11" s="13">
        <v>7238</v>
      </c>
      <c r="K11" s="13">
        <v>11134</v>
      </c>
      <c r="L11" s="14">
        <v>11116</v>
      </c>
      <c r="M11" s="33">
        <f t="shared" si="1"/>
        <v>7.8084279883955352</v>
      </c>
      <c r="N11" s="32">
        <f t="shared" si="2"/>
        <v>57.245414761272556</v>
      </c>
    </row>
    <row r="12" spans="1:14" x14ac:dyDescent="0.3">
      <c r="A12" s="4" t="s">
        <v>25</v>
      </c>
      <c r="B12" s="5" t="s">
        <v>26</v>
      </c>
      <c r="C12" s="11">
        <v>9879</v>
      </c>
      <c r="D12" s="11">
        <v>10438</v>
      </c>
      <c r="E12" s="11">
        <v>9594</v>
      </c>
      <c r="F12" s="11">
        <v>9373</v>
      </c>
      <c r="G12" s="11">
        <v>6466</v>
      </c>
      <c r="H12" s="11">
        <v>6742</v>
      </c>
      <c r="I12" s="11">
        <v>8762</v>
      </c>
      <c r="J12" s="11">
        <v>5769</v>
      </c>
      <c r="K12" s="11">
        <v>8429</v>
      </c>
      <c r="L12" s="12">
        <v>10005</v>
      </c>
      <c r="M12" s="33">
        <f t="shared" si="1"/>
        <v>7.0280066592207024</v>
      </c>
      <c r="N12" s="32">
        <f t="shared" si="2"/>
        <v>64.273421420493264</v>
      </c>
    </row>
    <row r="13" spans="1:14" ht="21.6" x14ac:dyDescent="0.3">
      <c r="A13" s="6" t="s">
        <v>27</v>
      </c>
      <c r="B13" s="7" t="s">
        <v>28</v>
      </c>
      <c r="C13" s="13">
        <v>206</v>
      </c>
      <c r="D13" s="13">
        <v>99</v>
      </c>
      <c r="E13" s="13">
        <v>600</v>
      </c>
      <c r="F13" s="13">
        <v>418</v>
      </c>
      <c r="G13" s="13">
        <v>212</v>
      </c>
      <c r="H13" s="13">
        <v>870</v>
      </c>
      <c r="I13" s="13">
        <v>4676</v>
      </c>
      <c r="J13" s="13">
        <v>14775</v>
      </c>
      <c r="K13" s="13">
        <v>3846</v>
      </c>
      <c r="L13" s="14">
        <v>9179</v>
      </c>
      <c r="M13" s="33">
        <f t="shared" si="1"/>
        <v>6.4477834207882889</v>
      </c>
      <c r="N13" s="32">
        <f t="shared" si="2"/>
        <v>70.721204841281548</v>
      </c>
    </row>
    <row r="14" spans="1:14" ht="21.6" x14ac:dyDescent="0.3">
      <c r="A14" s="4" t="s">
        <v>29</v>
      </c>
      <c r="B14" s="5" t="s">
        <v>30</v>
      </c>
      <c r="C14" s="11">
        <v>2927</v>
      </c>
      <c r="D14" s="11">
        <v>2544</v>
      </c>
      <c r="E14" s="11">
        <v>6154</v>
      </c>
      <c r="F14" s="11">
        <v>5750</v>
      </c>
      <c r="G14" s="11">
        <v>11535</v>
      </c>
      <c r="H14" s="11">
        <v>5494</v>
      </c>
      <c r="I14" s="11">
        <v>5050</v>
      </c>
      <c r="J14" s="11">
        <v>5665</v>
      </c>
      <c r="K14" s="11">
        <v>7252</v>
      </c>
      <c r="L14" s="12">
        <v>7860</v>
      </c>
      <c r="M14" s="33">
        <f t="shared" si="1"/>
        <v>5.5212526078435502</v>
      </c>
      <c r="N14" s="32">
        <f t="shared" si="2"/>
        <v>76.242457449125098</v>
      </c>
    </row>
    <row r="15" spans="1:14" ht="21.6" x14ac:dyDescent="0.3">
      <c r="A15" s="6" t="s">
        <v>31</v>
      </c>
      <c r="B15" s="7" t="s">
        <v>32</v>
      </c>
      <c r="C15" s="13">
        <v>1194</v>
      </c>
      <c r="D15" s="13">
        <v>555</v>
      </c>
      <c r="E15" s="13">
        <v>306</v>
      </c>
      <c r="F15" s="13">
        <v>801</v>
      </c>
      <c r="G15" s="13">
        <v>733</v>
      </c>
      <c r="H15" s="13">
        <v>774</v>
      </c>
      <c r="I15" s="13">
        <v>2312</v>
      </c>
      <c r="J15" s="13">
        <v>3194</v>
      </c>
      <c r="K15" s="13">
        <v>4779</v>
      </c>
      <c r="L15" s="14">
        <v>6204</v>
      </c>
      <c r="M15" s="33">
        <f t="shared" si="1"/>
        <v>4.3579963332139169</v>
      </c>
      <c r="N15" s="32">
        <f t="shared" si="2"/>
        <v>80.600453782339017</v>
      </c>
    </row>
    <row r="16" spans="1:14" ht="31.8" x14ac:dyDescent="0.3">
      <c r="A16" s="4" t="s">
        <v>33</v>
      </c>
      <c r="B16" s="5" t="s">
        <v>34</v>
      </c>
      <c r="C16" s="11">
        <v>2429</v>
      </c>
      <c r="D16" s="11">
        <v>2911</v>
      </c>
      <c r="E16" s="11">
        <v>3964</v>
      </c>
      <c r="F16" s="11">
        <v>4684</v>
      </c>
      <c r="G16" s="11">
        <v>8195</v>
      </c>
      <c r="H16" s="11">
        <v>6848</v>
      </c>
      <c r="I16" s="11">
        <v>6066</v>
      </c>
      <c r="J16" s="11">
        <v>7466</v>
      </c>
      <c r="K16" s="11">
        <v>9094</v>
      </c>
      <c r="L16" s="12">
        <v>5313</v>
      </c>
      <c r="M16" s="33">
        <f t="shared" si="1"/>
        <v>3.7321138811034076</v>
      </c>
      <c r="N16" s="32">
        <f t="shared" si="2"/>
        <v>84.332567663442418</v>
      </c>
    </row>
    <row r="17" spans="1:14" ht="21.6" x14ac:dyDescent="0.3">
      <c r="A17" s="6" t="s">
        <v>35</v>
      </c>
      <c r="B17" s="7" t="s">
        <v>36</v>
      </c>
      <c r="C17" s="13">
        <v>19</v>
      </c>
      <c r="D17" s="13">
        <v>32</v>
      </c>
      <c r="E17" s="13">
        <v>421</v>
      </c>
      <c r="F17" s="13">
        <v>203</v>
      </c>
      <c r="G17" s="13">
        <v>235</v>
      </c>
      <c r="H17" s="13">
        <v>1096</v>
      </c>
      <c r="I17" s="13">
        <v>7995</v>
      </c>
      <c r="J17" s="13">
        <v>12840</v>
      </c>
      <c r="K17" s="13">
        <v>801</v>
      </c>
      <c r="L17" s="14">
        <v>3971</v>
      </c>
      <c r="M17" s="33">
        <f t="shared" si="1"/>
        <v>2.7894267310110354</v>
      </c>
      <c r="N17" s="32">
        <f t="shared" si="2"/>
        <v>87.121994394453452</v>
      </c>
    </row>
    <row r="18" spans="1:14" ht="21.6" x14ac:dyDescent="0.3">
      <c r="A18" s="4" t="s">
        <v>37</v>
      </c>
      <c r="B18" s="5" t="s">
        <v>38</v>
      </c>
      <c r="C18" s="11">
        <v>1189</v>
      </c>
      <c r="D18" s="11">
        <v>647</v>
      </c>
      <c r="E18" s="11">
        <v>1706</v>
      </c>
      <c r="F18" s="11">
        <v>717</v>
      </c>
      <c r="G18" s="11">
        <v>606</v>
      </c>
      <c r="H18" s="11">
        <v>2474</v>
      </c>
      <c r="I18" s="11">
        <v>2258</v>
      </c>
      <c r="J18" s="11">
        <v>5178</v>
      </c>
      <c r="K18" s="11">
        <v>7090</v>
      </c>
      <c r="L18" s="12">
        <v>3291</v>
      </c>
      <c r="M18" s="33">
        <f t="shared" si="1"/>
        <v>2.3117611109940364</v>
      </c>
      <c r="N18" s="32">
        <f t="shared" si="2"/>
        <v>89.433755505447493</v>
      </c>
    </row>
    <row r="19" spans="1:14" ht="21.6" x14ac:dyDescent="0.3">
      <c r="A19" s="6" t="s">
        <v>39</v>
      </c>
      <c r="B19" s="7" t="s">
        <v>40</v>
      </c>
      <c r="C19" s="13">
        <v>6</v>
      </c>
      <c r="D19" s="13">
        <v>68</v>
      </c>
      <c r="E19" s="13">
        <v>52</v>
      </c>
      <c r="F19" s="13">
        <v>68</v>
      </c>
      <c r="G19" s="13">
        <v>102</v>
      </c>
      <c r="H19" s="13">
        <v>13</v>
      </c>
      <c r="I19" s="13">
        <v>504</v>
      </c>
      <c r="J19" s="13">
        <v>2571</v>
      </c>
      <c r="K19" s="13">
        <v>3127</v>
      </c>
      <c r="L19" s="14">
        <v>2427</v>
      </c>
      <c r="M19" s="33">
        <f t="shared" si="1"/>
        <v>1.7048447937959665</v>
      </c>
      <c r="N19" s="32">
        <f t="shared" si="2"/>
        <v>91.138600299243464</v>
      </c>
    </row>
    <row r="20" spans="1:14" ht="31.8" x14ac:dyDescent="0.3">
      <c r="A20" s="4" t="s">
        <v>41</v>
      </c>
      <c r="B20" s="5" t="s">
        <v>42</v>
      </c>
      <c r="C20" s="11">
        <v>1814</v>
      </c>
      <c r="D20" s="11">
        <v>1834</v>
      </c>
      <c r="E20" s="11">
        <v>2065</v>
      </c>
      <c r="F20" s="11">
        <v>2253</v>
      </c>
      <c r="G20" s="11">
        <v>2231</v>
      </c>
      <c r="H20" s="11">
        <v>1856</v>
      </c>
      <c r="I20" s="11">
        <v>1279</v>
      </c>
      <c r="J20" s="11">
        <v>1480</v>
      </c>
      <c r="K20" s="11">
        <v>2343</v>
      </c>
      <c r="L20" s="12">
        <v>2241</v>
      </c>
      <c r="M20" s="33">
        <f t="shared" si="1"/>
        <v>1.5741891977324931</v>
      </c>
      <c r="N20" s="32">
        <f t="shared" si="2"/>
        <v>92.712789496975958</v>
      </c>
    </row>
    <row r="21" spans="1:14" ht="21.6" x14ac:dyDescent="0.3">
      <c r="A21" s="6" t="s">
        <v>43</v>
      </c>
      <c r="B21" s="7" t="s">
        <v>44</v>
      </c>
      <c r="C21" s="13">
        <v>0</v>
      </c>
      <c r="D21" s="13">
        <v>0</v>
      </c>
      <c r="E21" s="13">
        <v>44</v>
      </c>
      <c r="F21" s="13">
        <v>241</v>
      </c>
      <c r="G21" s="13">
        <v>145</v>
      </c>
      <c r="H21" s="13">
        <v>188</v>
      </c>
      <c r="I21" s="13">
        <v>497</v>
      </c>
      <c r="J21" s="13">
        <v>1017</v>
      </c>
      <c r="K21" s="13">
        <v>981</v>
      </c>
      <c r="L21" s="14">
        <v>962</v>
      </c>
      <c r="M21" s="33">
        <f t="shared" si="1"/>
        <v>0.67575636243581372</v>
      </c>
      <c r="N21" s="32">
        <f t="shared" si="2"/>
        <v>93.388545859411778</v>
      </c>
    </row>
    <row r="22" spans="1:14" ht="31.8" x14ac:dyDescent="0.3">
      <c r="A22" s="4" t="s">
        <v>45</v>
      </c>
      <c r="B22" s="5" t="s">
        <v>46</v>
      </c>
      <c r="C22" s="11">
        <v>1787</v>
      </c>
      <c r="D22" s="11">
        <v>1427</v>
      </c>
      <c r="E22" s="11">
        <v>1306</v>
      </c>
      <c r="F22" s="11">
        <v>908</v>
      </c>
      <c r="G22" s="11">
        <v>1257</v>
      </c>
      <c r="H22" s="11">
        <v>1459</v>
      </c>
      <c r="I22" s="11">
        <v>1267</v>
      </c>
      <c r="J22" s="11">
        <v>1275</v>
      </c>
      <c r="K22" s="11">
        <v>1010</v>
      </c>
      <c r="L22" s="12">
        <v>955</v>
      </c>
      <c r="M22" s="33">
        <f t="shared" si="1"/>
        <v>0.6708392163474034</v>
      </c>
      <c r="N22" s="32">
        <f t="shared" si="2"/>
        <v>94.059385075759181</v>
      </c>
    </row>
    <row r="23" spans="1:14" ht="31.8" x14ac:dyDescent="0.3">
      <c r="A23" s="6" t="s">
        <v>47</v>
      </c>
      <c r="B23" s="7" t="s">
        <v>48</v>
      </c>
      <c r="C23" s="13">
        <v>656</v>
      </c>
      <c r="D23" s="13">
        <v>628</v>
      </c>
      <c r="E23" s="13">
        <v>5</v>
      </c>
      <c r="F23" s="13">
        <v>196</v>
      </c>
      <c r="G23" s="13">
        <v>183</v>
      </c>
      <c r="H23" s="13">
        <v>343</v>
      </c>
      <c r="I23" s="13">
        <v>406</v>
      </c>
      <c r="J23" s="13">
        <v>837</v>
      </c>
      <c r="K23" s="13">
        <v>561</v>
      </c>
      <c r="L23" s="14">
        <v>862</v>
      </c>
      <c r="M23" s="33">
        <f t="shared" si="1"/>
        <v>0.60551141831566668</v>
      </c>
      <c r="N23" s="32">
        <f t="shared" si="2"/>
        <v>94.664896494074853</v>
      </c>
    </row>
    <row r="24" spans="1:14" x14ac:dyDescent="0.3">
      <c r="A24" s="4" t="s">
        <v>49</v>
      </c>
      <c r="B24" s="5" t="s">
        <v>50</v>
      </c>
      <c r="C24" s="11">
        <v>166</v>
      </c>
      <c r="D24" s="11">
        <v>143</v>
      </c>
      <c r="E24" s="11">
        <v>612</v>
      </c>
      <c r="F24" s="11">
        <v>1638</v>
      </c>
      <c r="G24" s="11">
        <v>527</v>
      </c>
      <c r="H24" s="11">
        <v>259</v>
      </c>
      <c r="I24" s="11">
        <v>60</v>
      </c>
      <c r="J24" s="11">
        <v>69</v>
      </c>
      <c r="K24" s="11">
        <v>1415</v>
      </c>
      <c r="L24" s="12">
        <v>854</v>
      </c>
      <c r="M24" s="33">
        <f t="shared" si="1"/>
        <v>0.59989182278605502</v>
      </c>
      <c r="N24" s="32">
        <f t="shared" si="2"/>
        <v>95.264788316860901</v>
      </c>
    </row>
    <row r="25" spans="1:14" ht="21.6" x14ac:dyDescent="0.3">
      <c r="A25" s="6" t="s">
        <v>51</v>
      </c>
      <c r="B25" s="7" t="s">
        <v>52</v>
      </c>
      <c r="C25" s="13">
        <v>582</v>
      </c>
      <c r="D25" s="13">
        <v>432</v>
      </c>
      <c r="E25" s="13">
        <v>310</v>
      </c>
      <c r="F25" s="13">
        <v>364</v>
      </c>
      <c r="G25" s="13">
        <v>354</v>
      </c>
      <c r="H25" s="13">
        <v>511</v>
      </c>
      <c r="I25" s="13">
        <v>548</v>
      </c>
      <c r="J25" s="13">
        <v>564</v>
      </c>
      <c r="K25" s="13">
        <v>493</v>
      </c>
      <c r="L25" s="14">
        <v>787</v>
      </c>
      <c r="M25" s="33">
        <f t="shared" si="1"/>
        <v>0.55282771022555655</v>
      </c>
      <c r="N25" s="32">
        <f t="shared" si="2"/>
        <v>95.817616027086459</v>
      </c>
    </row>
    <row r="26" spans="1:14" x14ac:dyDescent="0.3">
      <c r="A26" s="4" t="s">
        <v>53</v>
      </c>
      <c r="B26" s="5" t="s">
        <v>54</v>
      </c>
      <c r="C26" s="11">
        <v>68</v>
      </c>
      <c r="D26" s="11">
        <v>42</v>
      </c>
      <c r="E26" s="11">
        <v>18</v>
      </c>
      <c r="F26" s="11">
        <v>221</v>
      </c>
      <c r="G26" s="11">
        <v>323</v>
      </c>
      <c r="H26" s="11">
        <v>104</v>
      </c>
      <c r="I26" s="11">
        <v>390</v>
      </c>
      <c r="J26" s="11">
        <v>837</v>
      </c>
      <c r="K26" s="11">
        <v>732</v>
      </c>
      <c r="L26" s="12">
        <v>677</v>
      </c>
      <c r="M26" s="33">
        <f t="shared" si="1"/>
        <v>0.47555827169339487</v>
      </c>
      <c r="N26" s="32">
        <f t="shared" si="2"/>
        <v>96.29317429877986</v>
      </c>
    </row>
    <row r="27" spans="1:14" ht="21.6" x14ac:dyDescent="0.3">
      <c r="A27" s="6" t="s">
        <v>55</v>
      </c>
      <c r="B27" s="7" t="s">
        <v>56</v>
      </c>
      <c r="C27" s="13">
        <v>211</v>
      </c>
      <c r="D27" s="13">
        <v>182</v>
      </c>
      <c r="E27" s="13">
        <v>328</v>
      </c>
      <c r="F27" s="13">
        <v>275</v>
      </c>
      <c r="G27" s="13">
        <v>327</v>
      </c>
      <c r="H27" s="13">
        <v>507</v>
      </c>
      <c r="I27" s="13">
        <v>567</v>
      </c>
      <c r="J27" s="13">
        <v>806</v>
      </c>
      <c r="K27" s="13">
        <v>758</v>
      </c>
      <c r="L27" s="14">
        <v>646</v>
      </c>
      <c r="M27" s="33">
        <f t="shared" si="1"/>
        <v>0.45378233901614934</v>
      </c>
      <c r="N27" s="32">
        <f t="shared" si="2"/>
        <v>96.746956637796004</v>
      </c>
    </row>
    <row r="28" spans="1:14" ht="31.8" x14ac:dyDescent="0.3">
      <c r="A28" s="4" t="s">
        <v>57</v>
      </c>
      <c r="B28" s="5" t="s">
        <v>58</v>
      </c>
      <c r="C28" s="11">
        <v>1809</v>
      </c>
      <c r="D28" s="11">
        <v>2213</v>
      </c>
      <c r="E28" s="11">
        <v>690</v>
      </c>
      <c r="F28" s="11">
        <v>434</v>
      </c>
      <c r="G28" s="11">
        <v>228</v>
      </c>
      <c r="H28" s="11">
        <v>232</v>
      </c>
      <c r="I28" s="11">
        <v>377</v>
      </c>
      <c r="J28" s="11">
        <v>487</v>
      </c>
      <c r="K28" s="11">
        <v>390</v>
      </c>
      <c r="L28" s="12">
        <v>584</v>
      </c>
      <c r="M28" s="33">
        <f t="shared" si="1"/>
        <v>0.41023047366165821</v>
      </c>
      <c r="N28" s="32">
        <f t="shared" si="2"/>
        <v>97.15718711145766</v>
      </c>
    </row>
    <row r="29" spans="1:14" x14ac:dyDescent="0.3">
      <c r="A29" s="6" t="s">
        <v>59</v>
      </c>
      <c r="B29" s="7" t="s">
        <v>60</v>
      </c>
      <c r="C29" s="13">
        <v>81</v>
      </c>
      <c r="D29" s="13">
        <v>76</v>
      </c>
      <c r="E29" s="13">
        <v>89</v>
      </c>
      <c r="F29" s="13">
        <v>145</v>
      </c>
      <c r="G29" s="13">
        <v>594</v>
      </c>
      <c r="H29" s="13">
        <v>95</v>
      </c>
      <c r="I29" s="13">
        <v>268</v>
      </c>
      <c r="J29" s="13">
        <v>367</v>
      </c>
      <c r="K29" s="13">
        <v>336</v>
      </c>
      <c r="L29" s="14">
        <v>540</v>
      </c>
      <c r="M29" s="33">
        <f t="shared" si="1"/>
        <v>0.37932269824879356</v>
      </c>
      <c r="N29" s="32">
        <f t="shared" si="2"/>
        <v>97.536509809706459</v>
      </c>
    </row>
    <row r="30" spans="1:14" x14ac:dyDescent="0.3">
      <c r="A30" s="4" t="s">
        <v>61</v>
      </c>
      <c r="B30" s="5" t="s">
        <v>62</v>
      </c>
      <c r="C30" s="11">
        <v>0</v>
      </c>
      <c r="D30" s="11">
        <v>0</v>
      </c>
      <c r="E30" s="11">
        <v>3828</v>
      </c>
      <c r="F30" s="11">
        <v>623</v>
      </c>
      <c r="G30" s="11">
        <v>582</v>
      </c>
      <c r="H30" s="11">
        <v>323</v>
      </c>
      <c r="I30" s="11">
        <v>584</v>
      </c>
      <c r="J30" s="11">
        <v>544</v>
      </c>
      <c r="K30" s="11">
        <v>1302</v>
      </c>
      <c r="L30" s="12">
        <v>408</v>
      </c>
      <c r="M30" s="33">
        <f t="shared" si="1"/>
        <v>0.28659937201019958</v>
      </c>
      <c r="N30" s="32">
        <f t="shared" si="2"/>
        <v>97.82310918171666</v>
      </c>
    </row>
    <row r="31" spans="1:14" ht="21.6" x14ac:dyDescent="0.3">
      <c r="A31" s="6" t="s">
        <v>63</v>
      </c>
      <c r="B31" s="7" t="s">
        <v>64</v>
      </c>
      <c r="C31" s="13">
        <v>129</v>
      </c>
      <c r="D31" s="13">
        <v>214</v>
      </c>
      <c r="E31" s="13">
        <v>238</v>
      </c>
      <c r="F31" s="13">
        <v>158</v>
      </c>
      <c r="G31" s="13">
        <v>25</v>
      </c>
      <c r="H31" s="13">
        <v>141</v>
      </c>
      <c r="I31" s="13">
        <v>369</v>
      </c>
      <c r="J31" s="13">
        <v>399</v>
      </c>
      <c r="K31" s="13">
        <v>383</v>
      </c>
      <c r="L31" s="14">
        <v>398</v>
      </c>
      <c r="M31" s="33">
        <f t="shared" si="1"/>
        <v>0.27957487759818489</v>
      </c>
      <c r="N31" s="32">
        <f t="shared" si="2"/>
        <v>98.102684059314839</v>
      </c>
    </row>
    <row r="32" spans="1:14" x14ac:dyDescent="0.3">
      <c r="A32" s="4" t="s">
        <v>65</v>
      </c>
      <c r="B32" s="5" t="s">
        <v>66</v>
      </c>
      <c r="C32" s="11">
        <v>149</v>
      </c>
      <c r="D32" s="11">
        <v>139</v>
      </c>
      <c r="E32" s="11">
        <v>110</v>
      </c>
      <c r="F32" s="11">
        <v>300</v>
      </c>
      <c r="G32" s="11">
        <v>291</v>
      </c>
      <c r="H32" s="11">
        <v>268</v>
      </c>
      <c r="I32" s="11">
        <v>373</v>
      </c>
      <c r="J32" s="11">
        <v>349</v>
      </c>
      <c r="K32" s="11">
        <v>551</v>
      </c>
      <c r="L32" s="12">
        <v>286</v>
      </c>
      <c r="M32" s="33">
        <f t="shared" si="1"/>
        <v>0.20090054018362027</v>
      </c>
      <c r="N32" s="32">
        <f t="shared" si="2"/>
        <v>98.303584599498464</v>
      </c>
    </row>
    <row r="33" spans="1:14" ht="31.8" x14ac:dyDescent="0.3">
      <c r="A33" s="6" t="s">
        <v>67</v>
      </c>
      <c r="B33" s="7" t="s">
        <v>68</v>
      </c>
      <c r="C33" s="13">
        <v>1640</v>
      </c>
      <c r="D33" s="13">
        <v>1789</v>
      </c>
      <c r="E33" s="13">
        <v>527</v>
      </c>
      <c r="F33" s="13">
        <v>443</v>
      </c>
      <c r="G33" s="13">
        <v>263</v>
      </c>
      <c r="H33" s="13">
        <v>312</v>
      </c>
      <c r="I33" s="13">
        <v>323</v>
      </c>
      <c r="J33" s="13">
        <v>413</v>
      </c>
      <c r="K33" s="13">
        <v>555</v>
      </c>
      <c r="L33" s="14">
        <v>259</v>
      </c>
      <c r="M33" s="33">
        <f t="shared" si="1"/>
        <v>0.1819344052711806</v>
      </c>
      <c r="N33" s="32">
        <f t="shared" si="2"/>
        <v>98.485519004769642</v>
      </c>
    </row>
    <row r="34" spans="1:14" ht="31.8" x14ac:dyDescent="0.3">
      <c r="A34" s="4" t="s">
        <v>69</v>
      </c>
      <c r="B34" s="5" t="s">
        <v>70</v>
      </c>
      <c r="C34" s="11">
        <v>676</v>
      </c>
      <c r="D34" s="11">
        <v>1108</v>
      </c>
      <c r="E34" s="11">
        <v>773</v>
      </c>
      <c r="F34" s="11">
        <v>835</v>
      </c>
      <c r="G34" s="11">
        <v>973</v>
      </c>
      <c r="H34" s="11">
        <v>679</v>
      </c>
      <c r="I34" s="11">
        <v>282</v>
      </c>
      <c r="J34" s="11">
        <v>298</v>
      </c>
      <c r="K34" s="11">
        <v>404</v>
      </c>
      <c r="L34" s="12">
        <v>256</v>
      </c>
      <c r="M34" s="33">
        <f t="shared" si="1"/>
        <v>0.1798270569475762</v>
      </c>
      <c r="N34" s="32">
        <f t="shared" si="2"/>
        <v>98.665346061717216</v>
      </c>
    </row>
    <row r="35" spans="1:14" ht="21.6" x14ac:dyDescent="0.3">
      <c r="A35" s="6" t="s">
        <v>71</v>
      </c>
      <c r="B35" s="7" t="s">
        <v>72</v>
      </c>
      <c r="C35" s="13">
        <v>0</v>
      </c>
      <c r="D35" s="13">
        <v>32</v>
      </c>
      <c r="E35" s="13">
        <v>0</v>
      </c>
      <c r="F35" s="13">
        <v>630</v>
      </c>
      <c r="G35" s="13">
        <v>533</v>
      </c>
      <c r="H35" s="13">
        <v>191</v>
      </c>
      <c r="I35" s="13">
        <v>590</v>
      </c>
      <c r="J35" s="13">
        <v>274</v>
      </c>
      <c r="K35" s="13">
        <v>245</v>
      </c>
      <c r="L35" s="14">
        <v>244</v>
      </c>
      <c r="M35" s="33">
        <f t="shared" si="1"/>
        <v>0.17139766365315856</v>
      </c>
      <c r="N35" s="32">
        <f t="shared" si="2"/>
        <v>98.836743725370368</v>
      </c>
    </row>
    <row r="36" spans="1:14" ht="21.6" x14ac:dyDescent="0.3">
      <c r="A36" s="4" t="s">
        <v>73</v>
      </c>
      <c r="B36" s="5" t="s">
        <v>74</v>
      </c>
      <c r="C36" s="11">
        <v>266</v>
      </c>
      <c r="D36" s="11">
        <v>515</v>
      </c>
      <c r="E36" s="11">
        <v>103</v>
      </c>
      <c r="F36" s="11">
        <v>118</v>
      </c>
      <c r="G36" s="11">
        <v>434</v>
      </c>
      <c r="H36" s="11">
        <v>841</v>
      </c>
      <c r="I36" s="11">
        <v>1182</v>
      </c>
      <c r="J36" s="11">
        <v>1166</v>
      </c>
      <c r="K36" s="11">
        <v>1003</v>
      </c>
      <c r="L36" s="12">
        <v>226</v>
      </c>
      <c r="M36" s="33">
        <f t="shared" si="1"/>
        <v>0.15875357371153212</v>
      </c>
      <c r="N36" s="32">
        <f t="shared" si="2"/>
        <v>98.995497299081904</v>
      </c>
    </row>
    <row r="37" spans="1:14" x14ac:dyDescent="0.3">
      <c r="A37" s="6" t="s">
        <v>75</v>
      </c>
      <c r="B37" s="7" t="s">
        <v>76</v>
      </c>
      <c r="C37" s="13">
        <v>54</v>
      </c>
      <c r="D37" s="13">
        <v>4</v>
      </c>
      <c r="E37" s="13">
        <v>16</v>
      </c>
      <c r="F37" s="13">
        <v>270</v>
      </c>
      <c r="G37" s="13">
        <v>17</v>
      </c>
      <c r="H37" s="13">
        <v>142</v>
      </c>
      <c r="I37" s="13">
        <v>180</v>
      </c>
      <c r="J37" s="13">
        <v>150</v>
      </c>
      <c r="K37" s="13">
        <v>160</v>
      </c>
      <c r="L37" s="14">
        <v>224</v>
      </c>
      <c r="M37" s="33">
        <f t="shared" si="1"/>
        <v>0.15734867482912918</v>
      </c>
      <c r="N37" s="32">
        <f t="shared" si="2"/>
        <v>99.152845973911027</v>
      </c>
    </row>
    <row r="38" spans="1:14" ht="31.8" x14ac:dyDescent="0.3">
      <c r="A38" s="4" t="s">
        <v>77</v>
      </c>
      <c r="B38" s="5" t="s">
        <v>78</v>
      </c>
      <c r="C38" s="11">
        <v>135</v>
      </c>
      <c r="D38" s="11">
        <v>146</v>
      </c>
      <c r="E38" s="11">
        <v>546</v>
      </c>
      <c r="F38" s="11">
        <v>144</v>
      </c>
      <c r="G38" s="11">
        <v>338</v>
      </c>
      <c r="H38" s="11">
        <v>364</v>
      </c>
      <c r="I38" s="11">
        <v>392</v>
      </c>
      <c r="J38" s="11">
        <v>568</v>
      </c>
      <c r="K38" s="11">
        <v>456</v>
      </c>
      <c r="L38" s="12">
        <v>210</v>
      </c>
      <c r="M38" s="33">
        <f t="shared" si="1"/>
        <v>0.1475143826523086</v>
      </c>
      <c r="N38" s="32">
        <f t="shared" si="2"/>
        <v>99.300360356563331</v>
      </c>
    </row>
    <row r="39" spans="1:14" ht="31.8" x14ac:dyDescent="0.3">
      <c r="A39" s="6" t="s">
        <v>79</v>
      </c>
      <c r="B39" s="7" t="s">
        <v>80</v>
      </c>
      <c r="C39" s="13">
        <v>155</v>
      </c>
      <c r="D39" s="13">
        <v>204</v>
      </c>
      <c r="E39" s="13">
        <v>339</v>
      </c>
      <c r="F39" s="13">
        <v>287</v>
      </c>
      <c r="G39" s="13">
        <v>322</v>
      </c>
      <c r="H39" s="13">
        <v>342</v>
      </c>
      <c r="I39" s="13">
        <v>131</v>
      </c>
      <c r="J39" s="13">
        <v>249</v>
      </c>
      <c r="K39" s="13">
        <v>120</v>
      </c>
      <c r="L39" s="14">
        <v>162</v>
      </c>
      <c r="M39" s="33">
        <f t="shared" si="1"/>
        <v>0.11379680947463806</v>
      </c>
      <c r="N39" s="32">
        <f t="shared" si="2"/>
        <v>99.414157166037967</v>
      </c>
    </row>
    <row r="40" spans="1:14" ht="21.6" x14ac:dyDescent="0.3">
      <c r="A40" s="4" t="s">
        <v>81</v>
      </c>
      <c r="B40" s="5" t="s">
        <v>82</v>
      </c>
      <c r="C40" s="11">
        <v>521</v>
      </c>
      <c r="D40" s="11">
        <v>6</v>
      </c>
      <c r="E40" s="11">
        <v>9</v>
      </c>
      <c r="F40" s="11">
        <v>55</v>
      </c>
      <c r="G40" s="11">
        <v>143</v>
      </c>
      <c r="H40" s="11">
        <v>42</v>
      </c>
      <c r="I40" s="11">
        <v>295</v>
      </c>
      <c r="J40" s="11">
        <v>64</v>
      </c>
      <c r="K40" s="11">
        <v>113</v>
      </c>
      <c r="L40" s="12">
        <v>122</v>
      </c>
      <c r="M40" s="33">
        <f t="shared" si="1"/>
        <v>8.569883182657928E-2</v>
      </c>
      <c r="N40" s="32">
        <f t="shared" si="2"/>
        <v>99.499855997864543</v>
      </c>
    </row>
    <row r="41" spans="1:14" ht="21.6" x14ac:dyDescent="0.3">
      <c r="A41" s="6" t="s">
        <v>83</v>
      </c>
      <c r="B41" s="7" t="s">
        <v>84</v>
      </c>
      <c r="C41" s="13">
        <v>51</v>
      </c>
      <c r="D41" s="13">
        <v>73</v>
      </c>
      <c r="E41" s="13">
        <v>15</v>
      </c>
      <c r="F41" s="13">
        <v>114</v>
      </c>
      <c r="G41" s="13">
        <v>20</v>
      </c>
      <c r="H41" s="13">
        <v>73</v>
      </c>
      <c r="I41" s="13">
        <v>43</v>
      </c>
      <c r="J41" s="13">
        <v>28</v>
      </c>
      <c r="K41" s="13">
        <v>3</v>
      </c>
      <c r="L41" s="14">
        <v>103</v>
      </c>
      <c r="M41" s="33">
        <f t="shared" si="1"/>
        <v>7.2352292443751368E-2</v>
      </c>
      <c r="N41" s="32">
        <f t="shared" si="2"/>
        <v>99.572208290308296</v>
      </c>
    </row>
    <row r="42" spans="1:14" ht="21.6" x14ac:dyDescent="0.3">
      <c r="A42" s="4" t="s">
        <v>85</v>
      </c>
      <c r="B42" s="5" t="s">
        <v>86</v>
      </c>
      <c r="C42" s="11">
        <v>4</v>
      </c>
      <c r="D42" s="11">
        <v>44</v>
      </c>
      <c r="E42" s="11">
        <v>0</v>
      </c>
      <c r="F42" s="11">
        <v>0</v>
      </c>
      <c r="G42" s="11">
        <v>0</v>
      </c>
      <c r="H42" s="11">
        <v>5</v>
      </c>
      <c r="I42" s="11">
        <v>0</v>
      </c>
      <c r="J42" s="11">
        <v>11</v>
      </c>
      <c r="K42" s="11">
        <v>211</v>
      </c>
      <c r="L42" s="12">
        <v>97</v>
      </c>
      <c r="M42" s="33">
        <f t="shared" si="1"/>
        <v>6.8137595796542549E-2</v>
      </c>
      <c r="N42" s="32">
        <f t="shared" si="2"/>
        <v>99.640345886104839</v>
      </c>
    </row>
    <row r="43" spans="1:14" x14ac:dyDescent="0.3">
      <c r="A43" s="6" t="s">
        <v>87</v>
      </c>
      <c r="B43" s="7" t="s">
        <v>88</v>
      </c>
      <c r="C43" s="13">
        <v>0</v>
      </c>
      <c r="D43" s="13">
        <v>0</v>
      </c>
      <c r="E43" s="13">
        <v>154</v>
      </c>
      <c r="F43" s="13">
        <v>775</v>
      </c>
      <c r="G43" s="13">
        <v>861</v>
      </c>
      <c r="H43" s="13">
        <v>477</v>
      </c>
      <c r="I43" s="13">
        <v>356</v>
      </c>
      <c r="J43" s="13">
        <v>605</v>
      </c>
      <c r="K43" s="13">
        <v>322</v>
      </c>
      <c r="L43" s="14">
        <v>96</v>
      </c>
      <c r="M43" s="33">
        <f t="shared" si="1"/>
        <v>6.7435146355341077E-2</v>
      </c>
      <c r="N43" s="32">
        <f t="shared" si="2"/>
        <v>99.707781032460176</v>
      </c>
    </row>
    <row r="44" spans="1:14" ht="21.6" x14ac:dyDescent="0.3">
      <c r="A44" s="4" t="s">
        <v>89</v>
      </c>
      <c r="B44" s="5" t="s">
        <v>90</v>
      </c>
      <c r="C44" s="11">
        <v>29</v>
      </c>
      <c r="D44" s="11">
        <v>17</v>
      </c>
      <c r="E44" s="11">
        <v>1</v>
      </c>
      <c r="F44" s="11">
        <v>22</v>
      </c>
      <c r="G44" s="11">
        <v>1</v>
      </c>
      <c r="H44" s="11">
        <v>9</v>
      </c>
      <c r="I44" s="11">
        <v>24</v>
      </c>
      <c r="J44" s="11">
        <v>21</v>
      </c>
      <c r="K44" s="11">
        <v>8</v>
      </c>
      <c r="L44" s="12">
        <v>72</v>
      </c>
      <c r="M44" s="33">
        <f t="shared" si="1"/>
        <v>5.0576359766505805E-2</v>
      </c>
      <c r="N44" s="32">
        <f t="shared" si="2"/>
        <v>99.758357392226685</v>
      </c>
    </row>
    <row r="45" spans="1:14" ht="31.8" x14ac:dyDescent="0.3">
      <c r="A45" s="6" t="s">
        <v>91</v>
      </c>
      <c r="B45" s="7" t="s">
        <v>92</v>
      </c>
      <c r="C45" s="13">
        <v>98</v>
      </c>
      <c r="D45" s="13">
        <v>107</v>
      </c>
      <c r="E45" s="13">
        <v>40</v>
      </c>
      <c r="F45" s="13">
        <v>87</v>
      </c>
      <c r="G45" s="13">
        <v>65</v>
      </c>
      <c r="H45" s="13">
        <v>101</v>
      </c>
      <c r="I45" s="13">
        <v>61</v>
      </c>
      <c r="J45" s="13">
        <v>50</v>
      </c>
      <c r="K45" s="13">
        <v>45</v>
      </c>
      <c r="L45" s="14">
        <v>68</v>
      </c>
      <c r="M45" s="33">
        <f t="shared" si="1"/>
        <v>4.776656200169993E-2</v>
      </c>
      <c r="N45" s="32">
        <f t="shared" si="2"/>
        <v>99.806123954228383</v>
      </c>
    </row>
    <row r="46" spans="1:14" ht="21.6" x14ac:dyDescent="0.3">
      <c r="A46" s="4" t="s">
        <v>93</v>
      </c>
      <c r="B46" s="5" t="s">
        <v>94</v>
      </c>
      <c r="C46" s="11">
        <v>125</v>
      </c>
      <c r="D46" s="11">
        <v>162</v>
      </c>
      <c r="E46" s="11">
        <v>15</v>
      </c>
      <c r="F46" s="11">
        <v>18</v>
      </c>
      <c r="G46" s="11">
        <v>51</v>
      </c>
      <c r="H46" s="11">
        <v>67</v>
      </c>
      <c r="I46" s="11">
        <v>50</v>
      </c>
      <c r="J46" s="11">
        <v>14</v>
      </c>
      <c r="K46" s="11">
        <v>40</v>
      </c>
      <c r="L46" s="12">
        <v>49</v>
      </c>
      <c r="M46" s="33">
        <f t="shared" si="1"/>
        <v>3.4420022618872004E-2</v>
      </c>
      <c r="N46" s="32">
        <f t="shared" si="2"/>
        <v>99.840543976847258</v>
      </c>
    </row>
    <row r="47" spans="1:14" ht="21.6" x14ac:dyDescent="0.3">
      <c r="A47" s="6" t="s">
        <v>95</v>
      </c>
      <c r="B47" s="7" t="s">
        <v>96</v>
      </c>
      <c r="C47" s="13">
        <v>73</v>
      </c>
      <c r="D47" s="13">
        <v>95</v>
      </c>
      <c r="E47" s="13">
        <v>1077</v>
      </c>
      <c r="F47" s="13">
        <v>10</v>
      </c>
      <c r="G47" s="13">
        <v>41</v>
      </c>
      <c r="H47" s="13">
        <v>37</v>
      </c>
      <c r="I47" s="13">
        <v>379</v>
      </c>
      <c r="J47" s="13">
        <v>464</v>
      </c>
      <c r="K47" s="13">
        <v>46</v>
      </c>
      <c r="L47" s="14">
        <v>43</v>
      </c>
      <c r="M47" s="33">
        <f t="shared" si="1"/>
        <v>3.0205325971663189E-2</v>
      </c>
      <c r="N47" s="32">
        <f t="shared" si="2"/>
        <v>99.870749302818922</v>
      </c>
    </row>
    <row r="48" spans="1:14" ht="31.8" x14ac:dyDescent="0.3">
      <c r="A48" s="4" t="s">
        <v>97</v>
      </c>
      <c r="B48" s="5" t="s">
        <v>98</v>
      </c>
      <c r="C48" s="11">
        <v>10</v>
      </c>
      <c r="D48" s="11">
        <v>11</v>
      </c>
      <c r="E48" s="11">
        <v>9</v>
      </c>
      <c r="F48" s="11">
        <v>0</v>
      </c>
      <c r="G48" s="11">
        <v>5</v>
      </c>
      <c r="H48" s="11">
        <v>18</v>
      </c>
      <c r="I48" s="11">
        <v>18</v>
      </c>
      <c r="J48" s="11">
        <v>12</v>
      </c>
      <c r="K48" s="11">
        <v>25</v>
      </c>
      <c r="L48" s="12">
        <v>38</v>
      </c>
      <c r="M48" s="33">
        <f t="shared" si="1"/>
        <v>2.6693078765655843E-2</v>
      </c>
      <c r="N48" s="32">
        <f t="shared" si="2"/>
        <v>99.897442381584582</v>
      </c>
    </row>
    <row r="49" spans="1:14" x14ac:dyDescent="0.3">
      <c r="A49" s="6" t="s">
        <v>99</v>
      </c>
      <c r="B49" s="7" t="s">
        <v>100</v>
      </c>
      <c r="C49" s="13">
        <v>1</v>
      </c>
      <c r="D49" s="13">
        <v>0</v>
      </c>
      <c r="E49" s="13">
        <v>0</v>
      </c>
      <c r="F49" s="13">
        <v>13</v>
      </c>
      <c r="G49" s="13">
        <v>7</v>
      </c>
      <c r="H49" s="13">
        <v>3</v>
      </c>
      <c r="I49" s="13">
        <v>16</v>
      </c>
      <c r="J49" s="13">
        <v>2</v>
      </c>
      <c r="K49" s="13">
        <v>14</v>
      </c>
      <c r="L49" s="14">
        <v>35</v>
      </c>
      <c r="M49" s="33">
        <f t="shared" si="1"/>
        <v>2.4585730442051434E-2</v>
      </c>
      <c r="N49" s="32">
        <f t="shared" si="2"/>
        <v>99.922028112026638</v>
      </c>
    </row>
    <row r="50" spans="1:14" ht="31.8" x14ac:dyDescent="0.3">
      <c r="A50" s="4" t="s">
        <v>101</v>
      </c>
      <c r="B50" s="5" t="s">
        <v>102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33</v>
      </c>
      <c r="I50" s="11">
        <v>19</v>
      </c>
      <c r="J50" s="11">
        <v>198</v>
      </c>
      <c r="K50" s="11">
        <v>462</v>
      </c>
      <c r="L50" s="12">
        <v>27</v>
      </c>
      <c r="M50" s="33">
        <f t="shared" si="1"/>
        <v>1.8966134912439678E-2</v>
      </c>
      <c r="N50" s="32">
        <f t="shared" si="2"/>
        <v>99.940994246939084</v>
      </c>
    </row>
    <row r="51" spans="1:14" ht="21.6" x14ac:dyDescent="0.3">
      <c r="A51" s="6" t="s">
        <v>103</v>
      </c>
      <c r="B51" s="7" t="s">
        <v>104</v>
      </c>
      <c r="C51" s="13">
        <v>85</v>
      </c>
      <c r="D51" s="13">
        <v>170</v>
      </c>
      <c r="E51" s="13">
        <v>218</v>
      </c>
      <c r="F51" s="13">
        <v>306</v>
      </c>
      <c r="G51" s="13">
        <v>190</v>
      </c>
      <c r="H51" s="13">
        <v>199</v>
      </c>
      <c r="I51" s="13">
        <v>117</v>
      </c>
      <c r="J51" s="13">
        <v>429</v>
      </c>
      <c r="K51" s="13">
        <v>36</v>
      </c>
      <c r="L51" s="14">
        <v>26</v>
      </c>
      <c r="M51" s="33">
        <f t="shared" si="1"/>
        <v>1.8263685471238206E-2</v>
      </c>
      <c r="N51" s="32">
        <f t="shared" si="2"/>
        <v>99.959257932410324</v>
      </c>
    </row>
    <row r="52" spans="1:14" ht="31.8" x14ac:dyDescent="0.3">
      <c r="A52" s="4" t="s">
        <v>105</v>
      </c>
      <c r="B52" s="5" t="s">
        <v>106</v>
      </c>
      <c r="C52" s="11">
        <v>72</v>
      </c>
      <c r="D52" s="11">
        <v>41</v>
      </c>
      <c r="E52" s="11">
        <v>68</v>
      </c>
      <c r="F52" s="11">
        <v>0</v>
      </c>
      <c r="G52" s="11">
        <v>0</v>
      </c>
      <c r="H52" s="11">
        <v>0</v>
      </c>
      <c r="I52" s="11">
        <v>1</v>
      </c>
      <c r="J52" s="11">
        <v>1</v>
      </c>
      <c r="K52" s="11">
        <v>1</v>
      </c>
      <c r="L52" s="12">
        <v>15</v>
      </c>
      <c r="M52" s="33">
        <f t="shared" si="1"/>
        <v>1.0536741618022042E-2</v>
      </c>
      <c r="N52" s="32">
        <f t="shared" si="2"/>
        <v>99.96979467402835</v>
      </c>
    </row>
    <row r="53" spans="1:14" ht="31.8" x14ac:dyDescent="0.3">
      <c r="A53" s="6" t="s">
        <v>107</v>
      </c>
      <c r="B53" s="7" t="s">
        <v>108</v>
      </c>
      <c r="C53" s="13">
        <v>26</v>
      </c>
      <c r="D53" s="13">
        <v>29</v>
      </c>
      <c r="E53" s="13">
        <v>3</v>
      </c>
      <c r="F53" s="13">
        <v>379</v>
      </c>
      <c r="G53" s="13">
        <v>34</v>
      </c>
      <c r="H53" s="13">
        <v>31</v>
      </c>
      <c r="I53" s="13">
        <v>20</v>
      </c>
      <c r="J53" s="13">
        <v>13</v>
      </c>
      <c r="K53" s="13">
        <v>65</v>
      </c>
      <c r="L53" s="14">
        <v>8</v>
      </c>
      <c r="M53" s="33">
        <f t="shared" si="1"/>
        <v>5.6195955296117562E-3</v>
      </c>
      <c r="N53" s="32">
        <f t="shared" si="2"/>
        <v>99.975414269557959</v>
      </c>
    </row>
    <row r="54" spans="1:14" ht="21.6" x14ac:dyDescent="0.3">
      <c r="A54" s="4" t="s">
        <v>109</v>
      </c>
      <c r="B54" s="5" t="s">
        <v>110</v>
      </c>
      <c r="C54" s="11">
        <v>414</v>
      </c>
      <c r="D54" s="11">
        <v>37</v>
      </c>
      <c r="E54" s="11">
        <v>21</v>
      </c>
      <c r="F54" s="11">
        <v>19</v>
      </c>
      <c r="G54" s="11">
        <v>66</v>
      </c>
      <c r="H54" s="11">
        <v>42</v>
      </c>
      <c r="I54" s="11">
        <v>69</v>
      </c>
      <c r="J54" s="11">
        <v>186</v>
      </c>
      <c r="K54" s="11">
        <v>45</v>
      </c>
      <c r="L54" s="12">
        <v>8</v>
      </c>
      <c r="M54" s="33">
        <f t="shared" si="1"/>
        <v>5.6195955296117562E-3</v>
      </c>
      <c r="N54" s="32">
        <f t="shared" si="2"/>
        <v>99.981033865087568</v>
      </c>
    </row>
    <row r="55" spans="1:14" x14ac:dyDescent="0.3">
      <c r="A55" s="6" t="s">
        <v>111</v>
      </c>
      <c r="B55" s="7" t="s">
        <v>112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4">
        <v>7</v>
      </c>
      <c r="M55" s="33">
        <f t="shared" si="1"/>
        <v>4.9171460884102867E-3</v>
      </c>
      <c r="N55" s="32">
        <f t="shared" si="2"/>
        <v>99.985951011175985</v>
      </c>
    </row>
    <row r="56" spans="1:14" ht="21.6" x14ac:dyDescent="0.3">
      <c r="A56" s="4" t="s">
        <v>113</v>
      </c>
      <c r="B56" s="5" t="s">
        <v>114</v>
      </c>
      <c r="C56" s="11">
        <v>78</v>
      </c>
      <c r="D56" s="11">
        <v>103</v>
      </c>
      <c r="E56" s="11">
        <v>106</v>
      </c>
      <c r="F56" s="11">
        <v>5</v>
      </c>
      <c r="G56" s="11">
        <v>0</v>
      </c>
      <c r="H56" s="11">
        <v>4</v>
      </c>
      <c r="I56" s="11">
        <v>52</v>
      </c>
      <c r="J56" s="11">
        <v>4</v>
      </c>
      <c r="K56" s="11">
        <v>23</v>
      </c>
      <c r="L56" s="12">
        <v>7</v>
      </c>
      <c r="M56" s="33">
        <f t="shared" si="1"/>
        <v>4.9171460884102867E-3</v>
      </c>
      <c r="N56" s="32">
        <f t="shared" si="2"/>
        <v>99.990868157264401</v>
      </c>
    </row>
    <row r="57" spans="1:14" ht="21.6" x14ac:dyDescent="0.3">
      <c r="A57" s="6" t="s">
        <v>115</v>
      </c>
      <c r="B57" s="7" t="s">
        <v>116</v>
      </c>
      <c r="C57" s="13">
        <v>0</v>
      </c>
      <c r="D57" s="13">
        <v>10</v>
      </c>
      <c r="E57" s="13">
        <v>0</v>
      </c>
      <c r="F57" s="13">
        <v>2</v>
      </c>
      <c r="G57" s="13">
        <v>1</v>
      </c>
      <c r="H57" s="13">
        <v>4</v>
      </c>
      <c r="I57" s="13">
        <v>7</v>
      </c>
      <c r="J57" s="13">
        <v>3</v>
      </c>
      <c r="K57" s="13">
        <v>61</v>
      </c>
      <c r="L57" s="14">
        <v>6</v>
      </c>
      <c r="M57" s="33">
        <f t="shared" si="1"/>
        <v>4.2146966472088173E-3</v>
      </c>
      <c r="N57" s="32">
        <f t="shared" si="2"/>
        <v>99.995082853911612</v>
      </c>
    </row>
    <row r="58" spans="1:14" ht="21.6" x14ac:dyDescent="0.3">
      <c r="A58" s="4" t="s">
        <v>117</v>
      </c>
      <c r="B58" s="5" t="s">
        <v>118</v>
      </c>
      <c r="C58" s="11">
        <v>142</v>
      </c>
      <c r="D58" s="11">
        <v>0</v>
      </c>
      <c r="E58" s="11">
        <v>0</v>
      </c>
      <c r="F58" s="11">
        <v>0</v>
      </c>
      <c r="G58" s="11">
        <v>7</v>
      </c>
      <c r="H58" s="11">
        <v>22</v>
      </c>
      <c r="I58" s="11">
        <v>42</v>
      </c>
      <c r="J58" s="11">
        <v>4</v>
      </c>
      <c r="K58" s="11">
        <v>16</v>
      </c>
      <c r="L58" s="12">
        <v>4</v>
      </c>
      <c r="M58" s="33">
        <f t="shared" si="1"/>
        <v>2.8097977648058781E-3</v>
      </c>
      <c r="N58" s="32">
        <f t="shared" si="2"/>
        <v>99.997892651676423</v>
      </c>
    </row>
    <row r="59" spans="1:14" ht="21.6" x14ac:dyDescent="0.3">
      <c r="A59" s="6" t="s">
        <v>119</v>
      </c>
      <c r="B59" s="7" t="s">
        <v>120</v>
      </c>
      <c r="C59" s="13">
        <v>0</v>
      </c>
      <c r="D59" s="13">
        <v>0</v>
      </c>
      <c r="E59" s="13">
        <v>0</v>
      </c>
      <c r="F59" s="13">
        <v>0</v>
      </c>
      <c r="G59" s="13">
        <v>71</v>
      </c>
      <c r="H59" s="13">
        <v>2</v>
      </c>
      <c r="I59" s="13">
        <v>0</v>
      </c>
      <c r="J59" s="13">
        <v>0</v>
      </c>
      <c r="K59" s="13">
        <v>0</v>
      </c>
      <c r="L59" s="14">
        <v>1</v>
      </c>
      <c r="M59" s="33">
        <f t="shared" si="1"/>
        <v>7.0244944120146952E-4</v>
      </c>
      <c r="N59" s="32">
        <f t="shared" si="2"/>
        <v>99.99859510111763</v>
      </c>
    </row>
    <row r="60" spans="1:14" ht="31.8" x14ac:dyDescent="0.3">
      <c r="A60" s="4" t="s">
        <v>121</v>
      </c>
      <c r="B60" s="5" t="s">
        <v>122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5</v>
      </c>
      <c r="J60" s="11">
        <v>5</v>
      </c>
      <c r="K60" s="11">
        <v>0</v>
      </c>
      <c r="L60" s="12">
        <v>1</v>
      </c>
      <c r="M60" s="33">
        <f t="shared" si="1"/>
        <v>7.0244944120146952E-4</v>
      </c>
      <c r="N60" s="32">
        <f t="shared" si="2"/>
        <v>99.999297550558836</v>
      </c>
    </row>
    <row r="61" spans="1:14" ht="21.6" x14ac:dyDescent="0.3">
      <c r="A61" s="6" t="s">
        <v>123</v>
      </c>
      <c r="B61" s="7" t="s">
        <v>124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2</v>
      </c>
      <c r="K61" s="13">
        <v>0</v>
      </c>
      <c r="L61" s="14">
        <v>1</v>
      </c>
      <c r="M61" s="33">
        <f t="shared" si="1"/>
        <v>7.0244944120146952E-4</v>
      </c>
      <c r="N61" s="32">
        <f t="shared" si="2"/>
        <v>100.00000000000004</v>
      </c>
    </row>
    <row r="62" spans="1:14" ht="21.6" x14ac:dyDescent="0.3">
      <c r="A62" s="4" t="s">
        <v>125</v>
      </c>
      <c r="B62" s="5" t="s">
        <v>126</v>
      </c>
      <c r="C62" s="11">
        <v>2</v>
      </c>
      <c r="D62" s="11">
        <v>1</v>
      </c>
      <c r="E62" s="11">
        <v>2</v>
      </c>
      <c r="F62" s="11">
        <v>0</v>
      </c>
      <c r="G62" s="11">
        <v>8</v>
      </c>
      <c r="H62" s="11">
        <v>0</v>
      </c>
      <c r="I62" s="11">
        <v>0</v>
      </c>
      <c r="J62" s="11">
        <v>89</v>
      </c>
      <c r="K62" s="11">
        <v>0</v>
      </c>
      <c r="L62" s="12">
        <v>0</v>
      </c>
      <c r="M62" s="33">
        <f t="shared" si="1"/>
        <v>0</v>
      </c>
      <c r="N62" s="32">
        <f t="shared" si="2"/>
        <v>100.00000000000004</v>
      </c>
    </row>
    <row r="63" spans="1:14" ht="21.6" x14ac:dyDescent="0.3">
      <c r="A63" s="6" t="s">
        <v>127</v>
      </c>
      <c r="B63" s="7" t="s">
        <v>128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1</v>
      </c>
      <c r="J63" s="13">
        <v>0</v>
      </c>
      <c r="K63" s="13">
        <v>0</v>
      </c>
      <c r="L63" s="14">
        <v>0</v>
      </c>
      <c r="M63" s="33">
        <f t="shared" si="1"/>
        <v>0</v>
      </c>
      <c r="N63" s="32">
        <f t="shared" si="2"/>
        <v>100.00000000000004</v>
      </c>
    </row>
    <row r="64" spans="1:14" ht="31.8" x14ac:dyDescent="0.3">
      <c r="A64" s="4" t="s">
        <v>129</v>
      </c>
      <c r="B64" s="5" t="s">
        <v>130</v>
      </c>
      <c r="C64" s="11">
        <v>260</v>
      </c>
      <c r="D64" s="11">
        <v>6</v>
      </c>
      <c r="E64" s="11">
        <v>30</v>
      </c>
      <c r="F64" s="11">
        <v>332</v>
      </c>
      <c r="G64" s="11">
        <v>19</v>
      </c>
      <c r="H64" s="11">
        <v>1</v>
      </c>
      <c r="I64" s="11">
        <v>17</v>
      </c>
      <c r="J64" s="11">
        <v>5</v>
      </c>
      <c r="K64" s="11">
        <v>1</v>
      </c>
      <c r="L64" s="12">
        <v>0</v>
      </c>
      <c r="M64" s="33">
        <f t="shared" si="1"/>
        <v>0</v>
      </c>
      <c r="N64" s="32">
        <f t="shared" si="2"/>
        <v>100.00000000000004</v>
      </c>
    </row>
    <row r="65" spans="1:14" ht="31.8" x14ac:dyDescent="0.3">
      <c r="A65" s="6" t="s">
        <v>131</v>
      </c>
      <c r="B65" s="7" t="s">
        <v>132</v>
      </c>
      <c r="C65" s="13">
        <v>0</v>
      </c>
      <c r="D65" s="13">
        <v>9</v>
      </c>
      <c r="E65" s="13">
        <v>4</v>
      </c>
      <c r="F65" s="13">
        <v>0</v>
      </c>
      <c r="G65" s="13">
        <v>8</v>
      </c>
      <c r="H65" s="13">
        <v>2</v>
      </c>
      <c r="I65" s="13">
        <v>0</v>
      </c>
      <c r="J65" s="13">
        <v>0</v>
      </c>
      <c r="K65" s="13">
        <v>8</v>
      </c>
      <c r="L65" s="14">
        <v>0</v>
      </c>
      <c r="M65" s="33">
        <f t="shared" si="1"/>
        <v>0</v>
      </c>
      <c r="N65" s="32">
        <f t="shared" si="2"/>
        <v>100.00000000000004</v>
      </c>
    </row>
    <row r="66" spans="1:14" ht="31.8" x14ac:dyDescent="0.3">
      <c r="A66" s="4" t="s">
        <v>133</v>
      </c>
      <c r="B66" s="5" t="s">
        <v>134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2">
        <v>0</v>
      </c>
      <c r="M66" s="33">
        <f t="shared" si="1"/>
        <v>0</v>
      </c>
      <c r="N66" s="32">
        <f t="shared" si="2"/>
        <v>100.00000000000004</v>
      </c>
    </row>
    <row r="67" spans="1:14" x14ac:dyDescent="0.3">
      <c r="A67" s="6" t="s">
        <v>135</v>
      </c>
      <c r="B67" s="7" t="s">
        <v>136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4">
        <v>0</v>
      </c>
      <c r="M67" s="33">
        <f t="shared" si="1"/>
        <v>0</v>
      </c>
      <c r="N67" s="32">
        <f t="shared" si="2"/>
        <v>100.00000000000004</v>
      </c>
    </row>
    <row r="68" spans="1:14" x14ac:dyDescent="0.3">
      <c r="A68" s="4" t="s">
        <v>137</v>
      </c>
      <c r="B68" s="5" t="s">
        <v>138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5</v>
      </c>
      <c r="J68" s="11">
        <v>1</v>
      </c>
      <c r="K68" s="11">
        <v>0</v>
      </c>
      <c r="L68" s="12">
        <v>0</v>
      </c>
      <c r="M68" s="33">
        <f t="shared" si="1"/>
        <v>0</v>
      </c>
      <c r="N68" s="32">
        <f t="shared" si="2"/>
        <v>100.00000000000004</v>
      </c>
    </row>
    <row r="69" spans="1:14" x14ac:dyDescent="0.3">
      <c r="A69" s="6" t="s">
        <v>139</v>
      </c>
      <c r="B69" s="7" t="s">
        <v>140</v>
      </c>
      <c r="C69" s="13">
        <v>2</v>
      </c>
      <c r="D69" s="13">
        <v>0</v>
      </c>
      <c r="E69" s="13">
        <v>0</v>
      </c>
      <c r="F69" s="13">
        <v>3</v>
      </c>
      <c r="G69" s="13">
        <v>0</v>
      </c>
      <c r="H69" s="13">
        <v>41</v>
      </c>
      <c r="I69" s="13">
        <v>4</v>
      </c>
      <c r="J69" s="13">
        <v>19</v>
      </c>
      <c r="K69" s="13">
        <v>0</v>
      </c>
      <c r="L69" s="14">
        <v>0</v>
      </c>
      <c r="M69" s="33">
        <f t="shared" si="1"/>
        <v>0</v>
      </c>
      <c r="N69" s="32">
        <f t="shared" si="2"/>
        <v>100.00000000000004</v>
      </c>
    </row>
    <row r="70" spans="1:14" ht="31.8" x14ac:dyDescent="0.3">
      <c r="A70" s="4" t="s">
        <v>141</v>
      </c>
      <c r="B70" s="5" t="s">
        <v>142</v>
      </c>
      <c r="C70" s="11">
        <v>596</v>
      </c>
      <c r="D70" s="11">
        <v>4795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2">
        <v>0</v>
      </c>
      <c r="M70" s="33">
        <f t="shared" si="1"/>
        <v>0</v>
      </c>
      <c r="N70" s="32">
        <f t="shared" si="2"/>
        <v>100.00000000000004</v>
      </c>
    </row>
    <row r="71" spans="1:14" x14ac:dyDescent="0.3">
      <c r="A71" s="6" t="s">
        <v>143</v>
      </c>
      <c r="B71" s="7" t="s">
        <v>144</v>
      </c>
      <c r="C71" s="13">
        <v>0</v>
      </c>
      <c r="D71" s="13">
        <v>0</v>
      </c>
      <c r="E71" s="13">
        <v>1</v>
      </c>
      <c r="F71" s="13">
        <v>8</v>
      </c>
      <c r="G71" s="13">
        <v>2</v>
      </c>
      <c r="H71" s="13">
        <v>0</v>
      </c>
      <c r="I71" s="13">
        <v>0</v>
      </c>
      <c r="J71" s="13">
        <v>0</v>
      </c>
      <c r="K71" s="13">
        <v>0</v>
      </c>
      <c r="L71" s="14">
        <v>0</v>
      </c>
      <c r="M71" s="33">
        <f t="shared" si="1"/>
        <v>0</v>
      </c>
      <c r="N71" s="32">
        <f t="shared" si="2"/>
        <v>100.00000000000004</v>
      </c>
    </row>
    <row r="72" spans="1:14" x14ac:dyDescent="0.3">
      <c r="A72" s="4" t="s">
        <v>145</v>
      </c>
      <c r="B72" s="5" t="s">
        <v>146</v>
      </c>
      <c r="C72" s="11">
        <v>0</v>
      </c>
      <c r="D72" s="11">
        <v>0</v>
      </c>
      <c r="E72" s="11">
        <v>0</v>
      </c>
      <c r="F72" s="11">
        <v>4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2">
        <v>0</v>
      </c>
      <c r="M72" s="33">
        <f t="shared" ref="M72:M73" si="3">L72*100/$L$7</f>
        <v>0</v>
      </c>
      <c r="N72" s="32">
        <f t="shared" si="2"/>
        <v>100.00000000000004</v>
      </c>
    </row>
    <row r="73" spans="1:14" x14ac:dyDescent="0.3">
      <c r="A73" s="8" t="s">
        <v>147</v>
      </c>
      <c r="B73" s="9" t="s">
        <v>148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6">
        <v>0</v>
      </c>
      <c r="M73" s="33">
        <f t="shared" si="3"/>
        <v>0</v>
      </c>
      <c r="N73" s="32">
        <f t="shared" si="2"/>
        <v>100.00000000000004</v>
      </c>
    </row>
    <row r="75" spans="1:14" ht="14.55" customHeight="1" x14ac:dyDescent="0.3">
      <c r="A75" s="74" t="s">
        <v>0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1:14" ht="14.55" customHeight="1" x14ac:dyDescent="0.3">
      <c r="A76" s="75" t="s">
        <v>1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1:14" x14ac:dyDescent="0.3">
      <c r="A77" s="76" t="s">
        <v>2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4" x14ac:dyDescent="0.3">
      <c r="A78" s="76" t="s">
        <v>3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1:14" x14ac:dyDescent="0.3">
      <c r="A79" s="83" t="s">
        <v>149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1:14" x14ac:dyDescent="0.3">
      <c r="A80" s="79" t="s">
        <v>5</v>
      </c>
      <c r="B80" s="81" t="s">
        <v>6</v>
      </c>
      <c r="C80" s="17">
        <v>2010</v>
      </c>
      <c r="D80" s="17">
        <v>2011</v>
      </c>
      <c r="E80" s="17">
        <v>2012</v>
      </c>
      <c r="F80" s="17">
        <v>2013</v>
      </c>
      <c r="G80" s="17">
        <v>2014</v>
      </c>
      <c r="H80" s="17">
        <v>2015</v>
      </c>
      <c r="I80" s="17">
        <v>2016</v>
      </c>
      <c r="J80" s="17">
        <v>2017</v>
      </c>
      <c r="K80" s="17">
        <v>2018</v>
      </c>
      <c r="L80" s="18">
        <v>2019</v>
      </c>
      <c r="M80" s="84" t="s">
        <v>153</v>
      </c>
      <c r="N80" s="84" t="s">
        <v>156</v>
      </c>
    </row>
    <row r="81" spans="1:14" ht="30.6" x14ac:dyDescent="0.3">
      <c r="A81" s="80"/>
      <c r="B81" s="82"/>
      <c r="C81" s="19" t="s">
        <v>150</v>
      </c>
      <c r="D81" s="19" t="s">
        <v>150</v>
      </c>
      <c r="E81" s="19" t="s">
        <v>150</v>
      </c>
      <c r="F81" s="19" t="s">
        <v>150</v>
      </c>
      <c r="G81" s="19" t="s">
        <v>150</v>
      </c>
      <c r="H81" s="19" t="s">
        <v>150</v>
      </c>
      <c r="I81" s="19" t="s">
        <v>150</v>
      </c>
      <c r="J81" s="19" t="s">
        <v>150</v>
      </c>
      <c r="K81" s="19" t="s">
        <v>150</v>
      </c>
      <c r="L81" s="20" t="s">
        <v>150</v>
      </c>
      <c r="M81" s="85"/>
      <c r="N81" s="85"/>
    </row>
    <row r="82" spans="1:14" s="23" customFormat="1" x14ac:dyDescent="0.3">
      <c r="A82" s="25" t="s">
        <v>154</v>
      </c>
      <c r="B82" s="34" t="s">
        <v>155</v>
      </c>
      <c r="C82" s="35">
        <f>SUM(C83:C148)</f>
        <v>52931</v>
      </c>
      <c r="D82" s="35">
        <f t="shared" ref="D82:L82" si="4">SUM(D83:D148)</f>
        <v>69938</v>
      </c>
      <c r="E82" s="35">
        <f t="shared" si="4"/>
        <v>73349</v>
      </c>
      <c r="F82" s="35">
        <f t="shared" si="4"/>
        <v>56875</v>
      </c>
      <c r="G82" s="35">
        <f t="shared" si="4"/>
        <v>53269</v>
      </c>
      <c r="H82" s="35">
        <f t="shared" si="4"/>
        <v>47152</v>
      </c>
      <c r="I82" s="35">
        <f t="shared" si="4"/>
        <v>93930</v>
      </c>
      <c r="J82" s="35">
        <f t="shared" si="4"/>
        <v>146609</v>
      </c>
      <c r="K82" s="35">
        <f t="shared" si="4"/>
        <v>114428</v>
      </c>
      <c r="L82" s="37">
        <f t="shared" si="4"/>
        <v>283489</v>
      </c>
      <c r="M82" s="38">
        <f>L82*100/$L$82</f>
        <v>100</v>
      </c>
      <c r="N82" s="36"/>
    </row>
    <row r="83" spans="1:14" ht="31.8" x14ac:dyDescent="0.3">
      <c r="A83" s="4" t="s">
        <v>17</v>
      </c>
      <c r="B83" s="5" t="s">
        <v>18</v>
      </c>
      <c r="C83" s="11">
        <v>360</v>
      </c>
      <c r="D83" s="11">
        <v>3249</v>
      </c>
      <c r="E83" s="11">
        <v>8025</v>
      </c>
      <c r="F83" s="11">
        <v>4383</v>
      </c>
      <c r="G83" s="11">
        <v>361</v>
      </c>
      <c r="H83" s="11">
        <v>842</v>
      </c>
      <c r="I83" s="11">
        <v>4654</v>
      </c>
      <c r="J83" s="11">
        <v>8417</v>
      </c>
      <c r="K83" s="11">
        <v>22637</v>
      </c>
      <c r="L83" s="12">
        <v>179401</v>
      </c>
      <c r="M83" s="38">
        <f t="shared" ref="M83:M146" si="5">L83*100/$L$82</f>
        <v>63.28323144813379</v>
      </c>
      <c r="N83" s="32">
        <f>M83</f>
        <v>63.28323144813379</v>
      </c>
    </row>
    <row r="84" spans="1:14" ht="21.6" x14ac:dyDescent="0.3">
      <c r="A84" s="6" t="s">
        <v>27</v>
      </c>
      <c r="B84" s="7" t="s">
        <v>28</v>
      </c>
      <c r="C84" s="13">
        <v>461</v>
      </c>
      <c r="D84" s="13">
        <v>124</v>
      </c>
      <c r="E84" s="13">
        <v>935</v>
      </c>
      <c r="F84" s="13">
        <v>650</v>
      </c>
      <c r="G84" s="13">
        <v>317</v>
      </c>
      <c r="H84" s="13">
        <v>1326</v>
      </c>
      <c r="I84" s="13">
        <v>5151</v>
      </c>
      <c r="J84" s="13">
        <v>13578</v>
      </c>
      <c r="K84" s="13">
        <v>6325</v>
      </c>
      <c r="L84" s="14">
        <v>21507</v>
      </c>
      <c r="M84" s="38">
        <f t="shared" si="5"/>
        <v>7.5865377492601125</v>
      </c>
      <c r="N84" s="32">
        <f>N83+M84</f>
        <v>70.869769197393907</v>
      </c>
    </row>
    <row r="85" spans="1:14" ht="21.6" x14ac:dyDescent="0.3">
      <c r="A85" s="4" t="s">
        <v>35</v>
      </c>
      <c r="B85" s="5" t="s">
        <v>36</v>
      </c>
      <c r="C85" s="11">
        <v>72</v>
      </c>
      <c r="D85" s="11">
        <v>85</v>
      </c>
      <c r="E85" s="11">
        <v>1156</v>
      </c>
      <c r="F85" s="11">
        <v>450</v>
      </c>
      <c r="G85" s="11">
        <v>673</v>
      </c>
      <c r="H85" s="11">
        <v>3540</v>
      </c>
      <c r="I85" s="11">
        <v>27432</v>
      </c>
      <c r="J85" s="11">
        <v>62511</v>
      </c>
      <c r="K85" s="11">
        <v>2863</v>
      </c>
      <c r="L85" s="12">
        <v>17302</v>
      </c>
      <c r="M85" s="38">
        <f t="shared" si="5"/>
        <v>6.1032350461569935</v>
      </c>
      <c r="N85" s="32">
        <f t="shared" ref="N85:N148" si="6">N84+M85</f>
        <v>76.973004243550903</v>
      </c>
    </row>
    <row r="86" spans="1:14" ht="21.6" x14ac:dyDescent="0.3">
      <c r="A86" s="6" t="s">
        <v>39</v>
      </c>
      <c r="B86" s="7" t="s">
        <v>40</v>
      </c>
      <c r="C86" s="13">
        <v>17</v>
      </c>
      <c r="D86" s="13">
        <v>173</v>
      </c>
      <c r="E86" s="13">
        <v>108</v>
      </c>
      <c r="F86" s="13">
        <v>225</v>
      </c>
      <c r="G86" s="13">
        <v>179</v>
      </c>
      <c r="H86" s="13">
        <v>34</v>
      </c>
      <c r="I86" s="13">
        <v>2070</v>
      </c>
      <c r="J86" s="13">
        <v>12322</v>
      </c>
      <c r="K86" s="13">
        <v>15351</v>
      </c>
      <c r="L86" s="14">
        <v>11894</v>
      </c>
      <c r="M86" s="38">
        <f t="shared" si="5"/>
        <v>4.1955772534384046</v>
      </c>
      <c r="N86" s="32">
        <f t="shared" si="6"/>
        <v>81.168581496989304</v>
      </c>
    </row>
    <row r="87" spans="1:14" x14ac:dyDescent="0.3">
      <c r="A87" s="4" t="s">
        <v>23</v>
      </c>
      <c r="B87" s="5" t="s">
        <v>24</v>
      </c>
      <c r="C87" s="11">
        <v>4797</v>
      </c>
      <c r="D87" s="11">
        <v>2328</v>
      </c>
      <c r="E87" s="11">
        <v>1115</v>
      </c>
      <c r="F87" s="11">
        <v>1557</v>
      </c>
      <c r="G87" s="11">
        <v>3364</v>
      </c>
      <c r="H87" s="11">
        <v>4385</v>
      </c>
      <c r="I87" s="11">
        <v>4324</v>
      </c>
      <c r="J87" s="11">
        <v>6192</v>
      </c>
      <c r="K87" s="11">
        <v>10682</v>
      </c>
      <c r="L87" s="12">
        <v>9289</v>
      </c>
      <c r="M87" s="38">
        <f t="shared" si="5"/>
        <v>3.2766703469975909</v>
      </c>
      <c r="N87" s="32">
        <f t="shared" si="6"/>
        <v>84.445251843986895</v>
      </c>
    </row>
    <row r="88" spans="1:14" x14ac:dyDescent="0.3">
      <c r="A88" s="6" t="s">
        <v>25</v>
      </c>
      <c r="B88" s="7" t="s">
        <v>26</v>
      </c>
      <c r="C88" s="13">
        <v>10919</v>
      </c>
      <c r="D88" s="13">
        <v>14736</v>
      </c>
      <c r="E88" s="13">
        <v>10790</v>
      </c>
      <c r="F88" s="13">
        <v>10921</v>
      </c>
      <c r="G88" s="13">
        <v>7446</v>
      </c>
      <c r="H88" s="13">
        <v>6872</v>
      </c>
      <c r="I88" s="13">
        <v>11113</v>
      </c>
      <c r="J88" s="13">
        <v>5904</v>
      </c>
      <c r="K88" s="13">
        <v>8688</v>
      </c>
      <c r="L88" s="14">
        <v>9271</v>
      </c>
      <c r="M88" s="38">
        <f t="shared" si="5"/>
        <v>3.2703208942851396</v>
      </c>
      <c r="N88" s="32">
        <f t="shared" si="6"/>
        <v>87.71557273827203</v>
      </c>
    </row>
    <row r="89" spans="1:14" ht="21.6" x14ac:dyDescent="0.3">
      <c r="A89" s="4" t="s">
        <v>29</v>
      </c>
      <c r="B89" s="5" t="s">
        <v>30</v>
      </c>
      <c r="C89" s="11">
        <v>6369</v>
      </c>
      <c r="D89" s="11">
        <v>4929</v>
      </c>
      <c r="E89" s="11">
        <v>9890</v>
      </c>
      <c r="F89" s="11">
        <v>8168</v>
      </c>
      <c r="G89" s="11">
        <v>10326</v>
      </c>
      <c r="H89" s="11">
        <v>7193</v>
      </c>
      <c r="I89" s="11">
        <v>7074</v>
      </c>
      <c r="J89" s="11">
        <v>5980</v>
      </c>
      <c r="K89" s="11">
        <v>8516</v>
      </c>
      <c r="L89" s="12">
        <v>8536</v>
      </c>
      <c r="M89" s="38">
        <f t="shared" si="5"/>
        <v>3.0110515751933939</v>
      </c>
      <c r="N89" s="32">
        <f t="shared" si="6"/>
        <v>90.726624313465422</v>
      </c>
    </row>
    <row r="90" spans="1:14" ht="31.8" x14ac:dyDescent="0.3">
      <c r="A90" s="6" t="s">
        <v>21</v>
      </c>
      <c r="B90" s="7" t="s">
        <v>22</v>
      </c>
      <c r="C90" s="13">
        <v>8531</v>
      </c>
      <c r="D90" s="13">
        <v>7696</v>
      </c>
      <c r="E90" s="13">
        <v>6704</v>
      </c>
      <c r="F90" s="13">
        <v>9973</v>
      </c>
      <c r="G90" s="13">
        <v>7548</v>
      </c>
      <c r="H90" s="13">
        <v>6473</v>
      </c>
      <c r="I90" s="13">
        <v>7156</v>
      </c>
      <c r="J90" s="13">
        <v>7396</v>
      </c>
      <c r="K90" s="13">
        <v>6844</v>
      </c>
      <c r="L90" s="14">
        <v>6524</v>
      </c>
      <c r="M90" s="38">
        <f t="shared" si="5"/>
        <v>2.301323860890546</v>
      </c>
      <c r="N90" s="32">
        <f t="shared" si="6"/>
        <v>93.02794817435597</v>
      </c>
    </row>
    <row r="91" spans="1:14" ht="21.6" x14ac:dyDescent="0.3">
      <c r="A91" s="4" t="s">
        <v>31</v>
      </c>
      <c r="B91" s="5" t="s">
        <v>32</v>
      </c>
      <c r="C91" s="11">
        <v>1533</v>
      </c>
      <c r="D91" s="11">
        <v>1090</v>
      </c>
      <c r="E91" s="11">
        <v>567</v>
      </c>
      <c r="F91" s="11">
        <v>1045</v>
      </c>
      <c r="G91" s="11">
        <v>1596</v>
      </c>
      <c r="H91" s="11">
        <v>1189</v>
      </c>
      <c r="I91" s="11">
        <v>2087</v>
      </c>
      <c r="J91" s="11">
        <v>2326</v>
      </c>
      <c r="K91" s="11">
        <v>3686</v>
      </c>
      <c r="L91" s="12">
        <v>4152</v>
      </c>
      <c r="M91" s="38">
        <f t="shared" si="5"/>
        <v>1.4646070923386798</v>
      </c>
      <c r="N91" s="32">
        <f t="shared" si="6"/>
        <v>94.492555266694652</v>
      </c>
    </row>
    <row r="92" spans="1:14" x14ac:dyDescent="0.3">
      <c r="A92" s="6" t="s">
        <v>49</v>
      </c>
      <c r="B92" s="7" t="s">
        <v>50</v>
      </c>
      <c r="C92" s="13">
        <v>613</v>
      </c>
      <c r="D92" s="13">
        <v>402</v>
      </c>
      <c r="E92" s="13">
        <v>3316</v>
      </c>
      <c r="F92" s="13">
        <v>6738</v>
      </c>
      <c r="G92" s="13">
        <v>3231</v>
      </c>
      <c r="H92" s="13">
        <v>1475</v>
      </c>
      <c r="I92" s="13">
        <v>126</v>
      </c>
      <c r="J92" s="13">
        <v>141</v>
      </c>
      <c r="K92" s="13">
        <v>4048</v>
      </c>
      <c r="L92" s="14">
        <v>3790</v>
      </c>
      <c r="M92" s="38">
        <f t="shared" si="5"/>
        <v>1.3369125433438334</v>
      </c>
      <c r="N92" s="32">
        <f t="shared" si="6"/>
        <v>95.82946781003848</v>
      </c>
    </row>
    <row r="93" spans="1:14" ht="31.8" x14ac:dyDescent="0.3">
      <c r="A93" s="4" t="s">
        <v>47</v>
      </c>
      <c r="B93" s="5" t="s">
        <v>48</v>
      </c>
      <c r="C93" s="11">
        <v>2421</v>
      </c>
      <c r="D93" s="11">
        <v>1598</v>
      </c>
      <c r="E93" s="11">
        <v>33</v>
      </c>
      <c r="F93" s="11">
        <v>104</v>
      </c>
      <c r="G93" s="11">
        <v>1927</v>
      </c>
      <c r="H93" s="11">
        <v>1087</v>
      </c>
      <c r="I93" s="11">
        <v>1556</v>
      </c>
      <c r="J93" s="11">
        <v>2539</v>
      </c>
      <c r="K93" s="11">
        <v>2284</v>
      </c>
      <c r="L93" s="12">
        <v>2011</v>
      </c>
      <c r="M93" s="38">
        <f t="shared" si="5"/>
        <v>0.70937496692993374</v>
      </c>
      <c r="N93" s="32">
        <f t="shared" si="6"/>
        <v>96.538842776968409</v>
      </c>
    </row>
    <row r="94" spans="1:14" x14ac:dyDescent="0.3">
      <c r="A94" s="6" t="s">
        <v>59</v>
      </c>
      <c r="B94" s="7" t="s">
        <v>60</v>
      </c>
      <c r="C94" s="13">
        <v>345</v>
      </c>
      <c r="D94" s="13">
        <v>325</v>
      </c>
      <c r="E94" s="13">
        <v>225</v>
      </c>
      <c r="F94" s="13">
        <v>421</v>
      </c>
      <c r="G94" s="13">
        <v>2378</v>
      </c>
      <c r="H94" s="13">
        <v>221</v>
      </c>
      <c r="I94" s="13">
        <v>728</v>
      </c>
      <c r="J94" s="13">
        <v>284</v>
      </c>
      <c r="K94" s="13">
        <v>705</v>
      </c>
      <c r="L94" s="14">
        <v>1262</v>
      </c>
      <c r="M94" s="38">
        <f t="shared" si="5"/>
        <v>0.44516718461739258</v>
      </c>
      <c r="N94" s="32">
        <f t="shared" si="6"/>
        <v>96.984009961585798</v>
      </c>
    </row>
    <row r="95" spans="1:14" ht="21.6" x14ac:dyDescent="0.3">
      <c r="A95" s="4" t="s">
        <v>19</v>
      </c>
      <c r="B95" s="5" t="s">
        <v>20</v>
      </c>
      <c r="C95" s="11">
        <v>1876</v>
      </c>
      <c r="D95" s="11">
        <v>1059</v>
      </c>
      <c r="E95" s="11">
        <v>391</v>
      </c>
      <c r="F95" s="11">
        <v>327</v>
      </c>
      <c r="G95" s="11">
        <v>1557</v>
      </c>
      <c r="H95" s="11">
        <v>980</v>
      </c>
      <c r="I95" s="11">
        <v>1252</v>
      </c>
      <c r="J95" s="11">
        <v>779</v>
      </c>
      <c r="K95" s="11">
        <v>817</v>
      </c>
      <c r="L95" s="12">
        <v>1033</v>
      </c>
      <c r="M95" s="38">
        <f t="shared" si="5"/>
        <v>0.36438803622010024</v>
      </c>
      <c r="N95" s="32">
        <f t="shared" si="6"/>
        <v>97.348397997805904</v>
      </c>
    </row>
    <row r="96" spans="1:14" ht="21.6" x14ac:dyDescent="0.3">
      <c r="A96" s="6" t="s">
        <v>55</v>
      </c>
      <c r="B96" s="7" t="s">
        <v>56</v>
      </c>
      <c r="C96" s="13">
        <v>334</v>
      </c>
      <c r="D96" s="13">
        <v>281</v>
      </c>
      <c r="E96" s="13">
        <v>564</v>
      </c>
      <c r="F96" s="13">
        <v>421</v>
      </c>
      <c r="G96" s="13">
        <v>434</v>
      </c>
      <c r="H96" s="13">
        <v>614</v>
      </c>
      <c r="I96" s="13">
        <v>557</v>
      </c>
      <c r="J96" s="13">
        <v>838</v>
      </c>
      <c r="K96" s="13">
        <v>1138</v>
      </c>
      <c r="L96" s="14">
        <v>912</v>
      </c>
      <c r="M96" s="38">
        <f t="shared" si="5"/>
        <v>0.32170560409751348</v>
      </c>
      <c r="N96" s="32">
        <f t="shared" si="6"/>
        <v>97.670103601903421</v>
      </c>
    </row>
    <row r="97" spans="1:14" ht="21.6" x14ac:dyDescent="0.3">
      <c r="A97" s="4" t="s">
        <v>73</v>
      </c>
      <c r="B97" s="5" t="s">
        <v>74</v>
      </c>
      <c r="C97" s="11">
        <v>1275</v>
      </c>
      <c r="D97" s="11">
        <v>2879</v>
      </c>
      <c r="E97" s="11">
        <v>555</v>
      </c>
      <c r="F97" s="11">
        <v>404</v>
      </c>
      <c r="G97" s="11">
        <v>2022</v>
      </c>
      <c r="H97" s="11">
        <v>3457</v>
      </c>
      <c r="I97" s="11">
        <v>4143</v>
      </c>
      <c r="J97" s="11">
        <v>5031</v>
      </c>
      <c r="K97" s="11">
        <v>4334</v>
      </c>
      <c r="L97" s="12">
        <v>835</v>
      </c>
      <c r="M97" s="38">
        <f t="shared" si="5"/>
        <v>0.29454405638314007</v>
      </c>
      <c r="N97" s="32">
        <f t="shared" si="6"/>
        <v>97.964647658286566</v>
      </c>
    </row>
    <row r="98" spans="1:14" ht="21.6" x14ac:dyDescent="0.3">
      <c r="A98" s="6" t="s">
        <v>43</v>
      </c>
      <c r="B98" s="7" t="s">
        <v>44</v>
      </c>
      <c r="C98" s="13"/>
      <c r="D98" s="13"/>
      <c r="E98" s="13">
        <v>119</v>
      </c>
      <c r="F98" s="13">
        <v>289</v>
      </c>
      <c r="G98" s="13">
        <v>297</v>
      </c>
      <c r="H98" s="13">
        <v>263</v>
      </c>
      <c r="I98" s="13">
        <v>525</v>
      </c>
      <c r="J98" s="13">
        <v>815</v>
      </c>
      <c r="K98" s="13">
        <v>935</v>
      </c>
      <c r="L98" s="14">
        <v>775</v>
      </c>
      <c r="M98" s="38">
        <f t="shared" si="5"/>
        <v>0.27337921400830367</v>
      </c>
      <c r="N98" s="32">
        <f t="shared" si="6"/>
        <v>98.238026872294867</v>
      </c>
    </row>
    <row r="99" spans="1:14" x14ac:dyDescent="0.3">
      <c r="A99" s="4" t="s">
        <v>53</v>
      </c>
      <c r="B99" s="5" t="s">
        <v>54</v>
      </c>
      <c r="C99" s="11">
        <v>99</v>
      </c>
      <c r="D99" s="11">
        <v>86</v>
      </c>
      <c r="E99" s="11">
        <v>28</v>
      </c>
      <c r="F99" s="11">
        <v>642</v>
      </c>
      <c r="G99" s="11">
        <v>789</v>
      </c>
      <c r="H99" s="11">
        <v>117</v>
      </c>
      <c r="I99" s="11">
        <v>704</v>
      </c>
      <c r="J99" s="11">
        <v>1023</v>
      </c>
      <c r="K99" s="11">
        <v>763</v>
      </c>
      <c r="L99" s="12">
        <v>627</v>
      </c>
      <c r="M99" s="38">
        <f t="shared" si="5"/>
        <v>0.22117260281704051</v>
      </c>
      <c r="N99" s="32">
        <f t="shared" si="6"/>
        <v>98.459199475111902</v>
      </c>
    </row>
    <row r="100" spans="1:14" x14ac:dyDescent="0.3">
      <c r="A100" s="6" t="s">
        <v>61</v>
      </c>
      <c r="B100" s="7" t="s">
        <v>62</v>
      </c>
      <c r="C100" s="13"/>
      <c r="D100" s="13"/>
      <c r="E100" s="13">
        <v>18586</v>
      </c>
      <c r="F100" s="13">
        <v>2781</v>
      </c>
      <c r="G100" s="13">
        <v>3334</v>
      </c>
      <c r="H100" s="13">
        <v>1462</v>
      </c>
      <c r="I100" s="13">
        <v>3396</v>
      </c>
      <c r="J100" s="13">
        <v>2640</v>
      </c>
      <c r="K100" s="13">
        <v>6638</v>
      </c>
      <c r="L100" s="14">
        <v>437</v>
      </c>
      <c r="M100" s="38">
        <f t="shared" si="5"/>
        <v>0.15415060196339186</v>
      </c>
      <c r="N100" s="32">
        <f t="shared" si="6"/>
        <v>98.613350077075296</v>
      </c>
    </row>
    <row r="101" spans="1:14" ht="21.6" x14ac:dyDescent="0.3">
      <c r="A101" s="4" t="s">
        <v>81</v>
      </c>
      <c r="B101" s="5" t="s">
        <v>82</v>
      </c>
      <c r="C101" s="11">
        <v>725</v>
      </c>
      <c r="D101" s="11">
        <v>5</v>
      </c>
      <c r="E101" s="11">
        <v>7</v>
      </c>
      <c r="F101" s="11">
        <v>41</v>
      </c>
      <c r="G101" s="11">
        <v>115</v>
      </c>
      <c r="H101" s="11">
        <v>38</v>
      </c>
      <c r="I101" s="11">
        <v>1326</v>
      </c>
      <c r="J101" s="11">
        <v>250</v>
      </c>
      <c r="K101" s="11">
        <v>482</v>
      </c>
      <c r="L101" s="12">
        <v>409</v>
      </c>
      <c r="M101" s="38">
        <f t="shared" si="5"/>
        <v>0.14427367552180156</v>
      </c>
      <c r="N101" s="32">
        <f t="shared" si="6"/>
        <v>98.757623752597098</v>
      </c>
    </row>
    <row r="102" spans="1:14" ht="21.6" x14ac:dyDescent="0.3">
      <c r="A102" s="6" t="s">
        <v>63</v>
      </c>
      <c r="B102" s="7" t="s">
        <v>64</v>
      </c>
      <c r="C102" s="13">
        <v>109</v>
      </c>
      <c r="D102" s="13">
        <v>174</v>
      </c>
      <c r="E102" s="13">
        <v>211</v>
      </c>
      <c r="F102" s="13">
        <v>173</v>
      </c>
      <c r="G102" s="13">
        <v>26</v>
      </c>
      <c r="H102" s="13">
        <v>139</v>
      </c>
      <c r="I102" s="13">
        <v>412</v>
      </c>
      <c r="J102" s="13">
        <v>428</v>
      </c>
      <c r="K102" s="13">
        <v>395</v>
      </c>
      <c r="L102" s="14">
        <v>367</v>
      </c>
      <c r="M102" s="38">
        <f t="shared" si="5"/>
        <v>0.12945828585941607</v>
      </c>
      <c r="N102" s="32">
        <f t="shared" si="6"/>
        <v>98.887082038456512</v>
      </c>
    </row>
    <row r="103" spans="1:14" ht="21.6" x14ac:dyDescent="0.3">
      <c r="A103" s="4" t="s">
        <v>37</v>
      </c>
      <c r="B103" s="5" t="s">
        <v>38</v>
      </c>
      <c r="C103" s="11">
        <v>228</v>
      </c>
      <c r="D103" s="11">
        <v>105</v>
      </c>
      <c r="E103" s="11">
        <v>306</v>
      </c>
      <c r="F103" s="11">
        <v>71</v>
      </c>
      <c r="G103" s="11">
        <v>139</v>
      </c>
      <c r="H103" s="11">
        <v>381</v>
      </c>
      <c r="I103" s="11">
        <v>2278</v>
      </c>
      <c r="J103" s="11">
        <v>275</v>
      </c>
      <c r="K103" s="11">
        <v>321</v>
      </c>
      <c r="L103" s="12">
        <v>303</v>
      </c>
      <c r="M103" s="38">
        <f t="shared" si="5"/>
        <v>0.10688245399292388</v>
      </c>
      <c r="N103" s="32">
        <f t="shared" si="6"/>
        <v>98.993964492449436</v>
      </c>
    </row>
    <row r="104" spans="1:14" ht="31.8" x14ac:dyDescent="0.3">
      <c r="A104" s="6" t="s">
        <v>69</v>
      </c>
      <c r="B104" s="7" t="s">
        <v>70</v>
      </c>
      <c r="C104" s="13">
        <v>930</v>
      </c>
      <c r="D104" s="13">
        <v>1456</v>
      </c>
      <c r="E104" s="13">
        <v>930</v>
      </c>
      <c r="F104" s="13">
        <v>968</v>
      </c>
      <c r="G104" s="13">
        <v>1145</v>
      </c>
      <c r="H104" s="13">
        <v>969</v>
      </c>
      <c r="I104" s="13">
        <v>408</v>
      </c>
      <c r="J104" s="13">
        <v>412</v>
      </c>
      <c r="K104" s="13">
        <v>551</v>
      </c>
      <c r="L104" s="14">
        <v>269</v>
      </c>
      <c r="M104" s="38">
        <f t="shared" si="5"/>
        <v>9.4889043313849925E-2</v>
      </c>
      <c r="N104" s="32">
        <f t="shared" si="6"/>
        <v>99.088853535763292</v>
      </c>
    </row>
    <row r="105" spans="1:14" ht="21.6" x14ac:dyDescent="0.3">
      <c r="A105" s="4" t="s">
        <v>51</v>
      </c>
      <c r="B105" s="5" t="s">
        <v>52</v>
      </c>
      <c r="C105" s="11">
        <v>342</v>
      </c>
      <c r="D105" s="11">
        <v>160</v>
      </c>
      <c r="E105" s="11">
        <v>92</v>
      </c>
      <c r="F105" s="11">
        <v>106</v>
      </c>
      <c r="G105" s="11">
        <v>102</v>
      </c>
      <c r="H105" s="11">
        <v>121</v>
      </c>
      <c r="I105" s="11">
        <v>159</v>
      </c>
      <c r="J105" s="11">
        <v>212</v>
      </c>
      <c r="K105" s="11">
        <v>222</v>
      </c>
      <c r="L105" s="12">
        <v>251</v>
      </c>
      <c r="M105" s="38">
        <f t="shared" si="5"/>
        <v>8.8539590601399001E-2</v>
      </c>
      <c r="N105" s="32">
        <f t="shared" si="6"/>
        <v>99.177393126364692</v>
      </c>
    </row>
    <row r="106" spans="1:14" ht="31.8" x14ac:dyDescent="0.3">
      <c r="A106" s="6" t="s">
        <v>57</v>
      </c>
      <c r="B106" s="7" t="s">
        <v>58</v>
      </c>
      <c r="C106" s="13">
        <v>1346</v>
      </c>
      <c r="D106" s="13">
        <v>1447</v>
      </c>
      <c r="E106" s="13">
        <v>577</v>
      </c>
      <c r="F106" s="13">
        <v>370</v>
      </c>
      <c r="G106" s="13">
        <v>168</v>
      </c>
      <c r="H106" s="13">
        <v>351</v>
      </c>
      <c r="I106" s="13">
        <v>342</v>
      </c>
      <c r="J106" s="13">
        <v>283</v>
      </c>
      <c r="K106" s="13">
        <v>542</v>
      </c>
      <c r="L106" s="14">
        <v>239</v>
      </c>
      <c r="M106" s="38">
        <f t="shared" si="5"/>
        <v>8.430662212643171E-2</v>
      </c>
      <c r="N106" s="32">
        <f t="shared" si="6"/>
        <v>99.261699748491125</v>
      </c>
    </row>
    <row r="107" spans="1:14" ht="31.8" x14ac:dyDescent="0.3">
      <c r="A107" s="4" t="s">
        <v>45</v>
      </c>
      <c r="B107" s="5" t="s">
        <v>46</v>
      </c>
      <c r="C107" s="11">
        <v>475</v>
      </c>
      <c r="D107" s="11">
        <v>403</v>
      </c>
      <c r="E107" s="11">
        <v>261</v>
      </c>
      <c r="F107" s="11">
        <v>248</v>
      </c>
      <c r="G107" s="11">
        <v>371</v>
      </c>
      <c r="H107" s="11">
        <v>486</v>
      </c>
      <c r="I107" s="11">
        <v>338</v>
      </c>
      <c r="J107" s="11">
        <v>335</v>
      </c>
      <c r="K107" s="11">
        <v>265</v>
      </c>
      <c r="L107" s="12">
        <v>219</v>
      </c>
      <c r="M107" s="38">
        <f t="shared" si="5"/>
        <v>7.7251674668152914E-2</v>
      </c>
      <c r="N107" s="32">
        <f t="shared" si="6"/>
        <v>99.338951423159273</v>
      </c>
    </row>
    <row r="108" spans="1:14" x14ac:dyDescent="0.3">
      <c r="A108" s="6" t="s">
        <v>75</v>
      </c>
      <c r="B108" s="7" t="s">
        <v>76</v>
      </c>
      <c r="C108" s="13">
        <v>241</v>
      </c>
      <c r="D108" s="13">
        <v>6</v>
      </c>
      <c r="E108" s="13">
        <v>39</v>
      </c>
      <c r="F108" s="13">
        <v>693</v>
      </c>
      <c r="G108" s="13">
        <v>35</v>
      </c>
      <c r="H108" s="13">
        <v>220</v>
      </c>
      <c r="I108" s="13">
        <v>349</v>
      </c>
      <c r="J108" s="13">
        <v>220</v>
      </c>
      <c r="K108" s="13">
        <v>167</v>
      </c>
      <c r="L108" s="14">
        <v>196</v>
      </c>
      <c r="M108" s="38">
        <f t="shared" si="5"/>
        <v>6.9138485091132282E-2</v>
      </c>
      <c r="N108" s="32">
        <f t="shared" si="6"/>
        <v>99.408089908250403</v>
      </c>
    </row>
    <row r="109" spans="1:14" ht="21.6" x14ac:dyDescent="0.3">
      <c r="A109" s="4" t="s">
        <v>83</v>
      </c>
      <c r="B109" s="5" t="s">
        <v>84</v>
      </c>
      <c r="C109" s="11">
        <v>80</v>
      </c>
      <c r="D109" s="11">
        <v>349</v>
      </c>
      <c r="E109" s="11">
        <v>5</v>
      </c>
      <c r="F109" s="11">
        <v>282</v>
      </c>
      <c r="G109" s="11">
        <v>56</v>
      </c>
      <c r="H109" s="11">
        <v>107</v>
      </c>
      <c r="I109" s="11">
        <v>71</v>
      </c>
      <c r="J109" s="11">
        <v>45</v>
      </c>
      <c r="K109" s="11">
        <v>11</v>
      </c>
      <c r="L109" s="12">
        <v>177</v>
      </c>
      <c r="M109" s="38">
        <f t="shared" si="5"/>
        <v>6.2436285005767422E-2</v>
      </c>
      <c r="N109" s="32">
        <f t="shared" si="6"/>
        <v>99.470526193256177</v>
      </c>
    </row>
    <row r="110" spans="1:14" ht="31.8" x14ac:dyDescent="0.3">
      <c r="A110" s="6" t="s">
        <v>67</v>
      </c>
      <c r="B110" s="7" t="s">
        <v>68</v>
      </c>
      <c r="C110" s="13">
        <v>2301</v>
      </c>
      <c r="D110" s="13">
        <v>2274</v>
      </c>
      <c r="E110" s="13">
        <v>783</v>
      </c>
      <c r="F110" s="13">
        <v>653</v>
      </c>
      <c r="G110" s="13">
        <v>481</v>
      </c>
      <c r="H110" s="13">
        <v>409</v>
      </c>
      <c r="I110" s="13">
        <v>451</v>
      </c>
      <c r="J110" s="13">
        <v>956</v>
      </c>
      <c r="K110" s="13">
        <v>1586</v>
      </c>
      <c r="L110" s="14">
        <v>176</v>
      </c>
      <c r="M110" s="38">
        <f t="shared" si="5"/>
        <v>6.2083537632853479E-2</v>
      </c>
      <c r="N110" s="32">
        <f t="shared" si="6"/>
        <v>99.532609730889035</v>
      </c>
    </row>
    <row r="111" spans="1:14" ht="31.8" x14ac:dyDescent="0.3">
      <c r="A111" s="4" t="s">
        <v>41</v>
      </c>
      <c r="B111" s="5" t="s">
        <v>42</v>
      </c>
      <c r="C111" s="11">
        <v>151</v>
      </c>
      <c r="D111" s="11">
        <v>140</v>
      </c>
      <c r="E111" s="11">
        <v>100</v>
      </c>
      <c r="F111" s="11">
        <v>121</v>
      </c>
      <c r="G111" s="11">
        <v>155</v>
      </c>
      <c r="H111" s="11">
        <v>127</v>
      </c>
      <c r="I111" s="11">
        <v>82</v>
      </c>
      <c r="J111" s="11">
        <v>99</v>
      </c>
      <c r="K111" s="11">
        <v>154</v>
      </c>
      <c r="L111" s="12">
        <v>156</v>
      </c>
      <c r="M111" s="38">
        <f t="shared" si="5"/>
        <v>5.5028590174574676E-2</v>
      </c>
      <c r="N111" s="32">
        <f t="shared" si="6"/>
        <v>99.587638321063608</v>
      </c>
    </row>
    <row r="112" spans="1:14" ht="31.8" x14ac:dyDescent="0.3">
      <c r="A112" s="6" t="s">
        <v>33</v>
      </c>
      <c r="B112" s="7" t="s">
        <v>34</v>
      </c>
      <c r="C112" s="13">
        <v>98</v>
      </c>
      <c r="D112" s="13">
        <v>159</v>
      </c>
      <c r="E112" s="21">
        <v>324</v>
      </c>
      <c r="F112" s="21">
        <v>309</v>
      </c>
      <c r="G112" s="13">
        <v>745</v>
      </c>
      <c r="H112" s="13">
        <v>391</v>
      </c>
      <c r="I112" s="13">
        <v>263</v>
      </c>
      <c r="J112" s="13">
        <v>319</v>
      </c>
      <c r="K112" s="13">
        <v>349</v>
      </c>
      <c r="L112" s="14">
        <v>154</v>
      </c>
      <c r="M112" s="38">
        <f t="shared" si="5"/>
        <v>5.4323095428746797E-2</v>
      </c>
      <c r="N112" s="32">
        <f t="shared" si="6"/>
        <v>99.64196141649235</v>
      </c>
    </row>
    <row r="113" spans="1:14" x14ac:dyDescent="0.3">
      <c r="A113" s="4" t="s">
        <v>65</v>
      </c>
      <c r="B113" s="5" t="s">
        <v>66</v>
      </c>
      <c r="C113" s="11">
        <v>107</v>
      </c>
      <c r="D113" s="11">
        <v>68</v>
      </c>
      <c r="E113" s="11">
        <v>190</v>
      </c>
      <c r="F113" s="11">
        <v>200</v>
      </c>
      <c r="G113" s="11">
        <v>207</v>
      </c>
      <c r="H113" s="11">
        <v>215</v>
      </c>
      <c r="I113" s="11">
        <v>198</v>
      </c>
      <c r="J113" s="11">
        <v>215</v>
      </c>
      <c r="K113" s="11">
        <v>229</v>
      </c>
      <c r="L113" s="12">
        <v>147</v>
      </c>
      <c r="M113" s="38">
        <f t="shared" si="5"/>
        <v>5.1853863818349215E-2</v>
      </c>
      <c r="N113" s="32">
        <f t="shared" si="6"/>
        <v>99.693815280310702</v>
      </c>
    </row>
    <row r="114" spans="1:14" ht="21.6" x14ac:dyDescent="0.3">
      <c r="A114" s="6" t="s">
        <v>85</v>
      </c>
      <c r="B114" s="7" t="s">
        <v>86</v>
      </c>
      <c r="C114" s="13">
        <v>21</v>
      </c>
      <c r="D114" s="13">
        <v>15</v>
      </c>
      <c r="E114" s="13"/>
      <c r="F114" s="13"/>
      <c r="G114" s="13"/>
      <c r="H114" s="13">
        <v>7</v>
      </c>
      <c r="I114" s="13"/>
      <c r="J114" s="13">
        <v>4</v>
      </c>
      <c r="K114" s="13">
        <v>364</v>
      </c>
      <c r="L114" s="14">
        <v>146</v>
      </c>
      <c r="M114" s="38">
        <f t="shared" si="5"/>
        <v>5.1501116445435272E-2</v>
      </c>
      <c r="N114" s="32">
        <f t="shared" si="6"/>
        <v>99.745316396756138</v>
      </c>
    </row>
    <row r="115" spans="1:14" ht="21.6" x14ac:dyDescent="0.3">
      <c r="A115" s="4" t="s">
        <v>93</v>
      </c>
      <c r="B115" s="5" t="s">
        <v>94</v>
      </c>
      <c r="C115" s="11">
        <v>165</v>
      </c>
      <c r="D115" s="11">
        <v>161</v>
      </c>
      <c r="E115" s="11">
        <v>19</v>
      </c>
      <c r="F115" s="11">
        <v>39</v>
      </c>
      <c r="G115" s="11">
        <v>74</v>
      </c>
      <c r="H115" s="11">
        <v>139</v>
      </c>
      <c r="I115" s="11">
        <v>222</v>
      </c>
      <c r="J115" s="11">
        <v>30</v>
      </c>
      <c r="K115" s="11">
        <v>104</v>
      </c>
      <c r="L115" s="12">
        <v>124</v>
      </c>
      <c r="M115" s="38">
        <f t="shared" si="5"/>
        <v>4.3740674241328589E-2</v>
      </c>
      <c r="N115" s="32">
        <f t="shared" si="6"/>
        <v>99.789057070997472</v>
      </c>
    </row>
    <row r="116" spans="1:14" ht="31.8" x14ac:dyDescent="0.3">
      <c r="A116" s="6" t="s">
        <v>91</v>
      </c>
      <c r="B116" s="7" t="s">
        <v>92</v>
      </c>
      <c r="C116" s="13">
        <v>164</v>
      </c>
      <c r="D116" s="13">
        <v>164</v>
      </c>
      <c r="E116" s="13">
        <v>72</v>
      </c>
      <c r="F116" s="13">
        <v>132</v>
      </c>
      <c r="G116" s="13">
        <v>105</v>
      </c>
      <c r="H116" s="13">
        <v>154</v>
      </c>
      <c r="I116" s="13">
        <v>96</v>
      </c>
      <c r="J116" s="13">
        <v>79</v>
      </c>
      <c r="K116" s="13">
        <v>71</v>
      </c>
      <c r="L116" s="14">
        <v>104</v>
      </c>
      <c r="M116" s="38">
        <f t="shared" si="5"/>
        <v>3.6685726783049787E-2</v>
      </c>
      <c r="N116" s="32">
        <f t="shared" si="6"/>
        <v>99.825742797780521</v>
      </c>
    </row>
    <row r="117" spans="1:14" ht="31.8" x14ac:dyDescent="0.3">
      <c r="A117" s="4" t="s">
        <v>79</v>
      </c>
      <c r="B117" s="5" t="s">
        <v>80</v>
      </c>
      <c r="C117" s="11">
        <v>55</v>
      </c>
      <c r="D117" s="11">
        <v>183</v>
      </c>
      <c r="E117" s="11">
        <v>211</v>
      </c>
      <c r="F117" s="11">
        <v>223</v>
      </c>
      <c r="G117" s="11">
        <v>214</v>
      </c>
      <c r="H117" s="11">
        <v>228</v>
      </c>
      <c r="I117" s="11">
        <v>185</v>
      </c>
      <c r="J117" s="11">
        <v>240</v>
      </c>
      <c r="K117" s="11">
        <v>173</v>
      </c>
      <c r="L117" s="12">
        <v>85</v>
      </c>
      <c r="M117" s="38">
        <f t="shared" si="5"/>
        <v>2.998352669768492E-2</v>
      </c>
      <c r="N117" s="32">
        <f t="shared" si="6"/>
        <v>99.855726324478212</v>
      </c>
    </row>
    <row r="118" spans="1:14" ht="31.8" x14ac:dyDescent="0.3">
      <c r="A118" s="6" t="s">
        <v>77</v>
      </c>
      <c r="B118" s="7" t="s">
        <v>78</v>
      </c>
      <c r="C118" s="13">
        <v>73</v>
      </c>
      <c r="D118" s="13">
        <v>26</v>
      </c>
      <c r="E118" s="13">
        <v>67</v>
      </c>
      <c r="F118" s="13">
        <v>32</v>
      </c>
      <c r="G118" s="13">
        <v>102</v>
      </c>
      <c r="H118" s="13">
        <v>153</v>
      </c>
      <c r="I118" s="13">
        <v>291</v>
      </c>
      <c r="J118" s="13">
        <v>191</v>
      </c>
      <c r="K118" s="13">
        <v>142</v>
      </c>
      <c r="L118" s="14">
        <v>83</v>
      </c>
      <c r="M118" s="38">
        <f t="shared" si="5"/>
        <v>2.9278031951857037E-2</v>
      </c>
      <c r="N118" s="32">
        <f t="shared" si="6"/>
        <v>99.885004356430073</v>
      </c>
    </row>
    <row r="119" spans="1:14" ht="21.6" x14ac:dyDescent="0.3">
      <c r="A119" s="4" t="s">
        <v>89</v>
      </c>
      <c r="B119" s="5" t="s">
        <v>90</v>
      </c>
      <c r="C119" s="11">
        <v>30</v>
      </c>
      <c r="D119" s="11">
        <v>15</v>
      </c>
      <c r="E119" s="11">
        <v>2</v>
      </c>
      <c r="F119" s="11">
        <v>49</v>
      </c>
      <c r="G119" s="11">
        <v>1</v>
      </c>
      <c r="H119" s="11">
        <v>17</v>
      </c>
      <c r="I119" s="11">
        <v>37</v>
      </c>
      <c r="J119" s="11">
        <v>11</v>
      </c>
      <c r="K119" s="11">
        <v>5</v>
      </c>
      <c r="L119" s="12">
        <v>74</v>
      </c>
      <c r="M119" s="38">
        <f t="shared" si="5"/>
        <v>2.6103305595631576E-2</v>
      </c>
      <c r="N119" s="32">
        <f t="shared" si="6"/>
        <v>99.911107662025699</v>
      </c>
    </row>
    <row r="120" spans="1:14" x14ac:dyDescent="0.3">
      <c r="A120" s="6" t="s">
        <v>87</v>
      </c>
      <c r="B120" s="7" t="s">
        <v>88</v>
      </c>
      <c r="C120" s="13"/>
      <c r="D120" s="13"/>
      <c r="E120" s="13">
        <v>183</v>
      </c>
      <c r="F120" s="13">
        <v>753</v>
      </c>
      <c r="G120" s="13">
        <v>648</v>
      </c>
      <c r="H120" s="13">
        <v>468</v>
      </c>
      <c r="I120" s="13">
        <v>327</v>
      </c>
      <c r="J120" s="13">
        <v>362</v>
      </c>
      <c r="K120" s="13">
        <v>185</v>
      </c>
      <c r="L120" s="14">
        <v>47</v>
      </c>
      <c r="M120" s="38">
        <f t="shared" si="5"/>
        <v>1.6579126526955191E-2</v>
      </c>
      <c r="N120" s="32">
        <f t="shared" si="6"/>
        <v>99.927686788552649</v>
      </c>
    </row>
    <row r="121" spans="1:14" ht="21.6" x14ac:dyDescent="0.3">
      <c r="A121" s="4" t="s">
        <v>95</v>
      </c>
      <c r="B121" s="5" t="s">
        <v>96</v>
      </c>
      <c r="C121" s="11">
        <v>251</v>
      </c>
      <c r="D121" s="11">
        <v>322</v>
      </c>
      <c r="E121" s="11">
        <v>5270</v>
      </c>
      <c r="F121" s="11">
        <v>10</v>
      </c>
      <c r="G121" s="11">
        <v>151</v>
      </c>
      <c r="H121" s="11">
        <v>72</v>
      </c>
      <c r="I121" s="11">
        <v>1513</v>
      </c>
      <c r="J121" s="11">
        <v>2178</v>
      </c>
      <c r="K121" s="11">
        <v>103</v>
      </c>
      <c r="L121" s="12">
        <v>45</v>
      </c>
      <c r="M121" s="38">
        <f t="shared" si="5"/>
        <v>1.5873631781127311E-2</v>
      </c>
      <c r="N121" s="32">
        <f t="shared" si="6"/>
        <v>99.943560420333782</v>
      </c>
    </row>
    <row r="122" spans="1:14" x14ac:dyDescent="0.3">
      <c r="A122" s="6" t="s">
        <v>99</v>
      </c>
      <c r="B122" s="7" t="s">
        <v>100</v>
      </c>
      <c r="C122" s="13">
        <v>1</v>
      </c>
      <c r="D122" s="13"/>
      <c r="E122" s="13"/>
      <c r="F122" s="13">
        <v>13</v>
      </c>
      <c r="G122" s="13">
        <v>9</v>
      </c>
      <c r="H122" s="13">
        <v>6</v>
      </c>
      <c r="I122" s="13">
        <v>42</v>
      </c>
      <c r="J122" s="13">
        <v>8</v>
      </c>
      <c r="K122" s="13">
        <v>14</v>
      </c>
      <c r="L122" s="14">
        <v>30</v>
      </c>
      <c r="M122" s="38">
        <f t="shared" si="5"/>
        <v>1.0582421187418208E-2</v>
      </c>
      <c r="N122" s="32">
        <f t="shared" si="6"/>
        <v>99.954142841521204</v>
      </c>
    </row>
    <row r="123" spans="1:14" ht="31.8" x14ac:dyDescent="0.3">
      <c r="A123" s="4" t="s">
        <v>97</v>
      </c>
      <c r="B123" s="5" t="s">
        <v>98</v>
      </c>
      <c r="C123" s="11">
        <v>5</v>
      </c>
      <c r="D123" s="11">
        <v>3</v>
      </c>
      <c r="E123" s="11">
        <v>5</v>
      </c>
      <c r="F123" s="11"/>
      <c r="G123" s="11">
        <v>6</v>
      </c>
      <c r="H123" s="11">
        <v>24</v>
      </c>
      <c r="I123" s="11">
        <v>23</v>
      </c>
      <c r="J123" s="11">
        <v>8</v>
      </c>
      <c r="K123" s="11">
        <v>18</v>
      </c>
      <c r="L123" s="12">
        <v>25</v>
      </c>
      <c r="M123" s="38">
        <f t="shared" si="5"/>
        <v>8.8186843228485051E-3</v>
      </c>
      <c r="N123" s="32">
        <f t="shared" si="6"/>
        <v>99.962961525844051</v>
      </c>
    </row>
    <row r="124" spans="1:14" ht="31.8" x14ac:dyDescent="0.3">
      <c r="A124" s="6" t="s">
        <v>101</v>
      </c>
      <c r="B124" s="7" t="s">
        <v>102</v>
      </c>
      <c r="C124" s="13"/>
      <c r="D124" s="13"/>
      <c r="E124" s="13"/>
      <c r="F124" s="13"/>
      <c r="G124" s="13"/>
      <c r="H124" s="13">
        <v>39</v>
      </c>
      <c r="I124" s="13">
        <v>30</v>
      </c>
      <c r="J124" s="13">
        <v>219</v>
      </c>
      <c r="K124" s="13">
        <v>492</v>
      </c>
      <c r="L124" s="14">
        <v>22</v>
      </c>
      <c r="M124" s="38">
        <f t="shared" si="5"/>
        <v>7.7604422041066849E-3</v>
      </c>
      <c r="N124" s="32">
        <f t="shared" si="6"/>
        <v>99.970721968048153</v>
      </c>
    </row>
    <row r="125" spans="1:14" ht="21.6" x14ac:dyDescent="0.3">
      <c r="A125" s="4" t="s">
        <v>103</v>
      </c>
      <c r="B125" s="5" t="s">
        <v>104</v>
      </c>
      <c r="C125" s="11">
        <v>97</v>
      </c>
      <c r="D125" s="11">
        <v>181</v>
      </c>
      <c r="E125" s="11">
        <v>186</v>
      </c>
      <c r="F125" s="11">
        <v>282</v>
      </c>
      <c r="G125" s="11">
        <v>185</v>
      </c>
      <c r="H125" s="11">
        <v>194</v>
      </c>
      <c r="I125" s="11">
        <v>113</v>
      </c>
      <c r="J125" s="11">
        <v>185</v>
      </c>
      <c r="K125" s="11">
        <v>42</v>
      </c>
      <c r="L125" s="12">
        <v>22</v>
      </c>
      <c r="M125" s="38">
        <f t="shared" si="5"/>
        <v>7.7604422041066849E-3</v>
      </c>
      <c r="N125" s="32">
        <f t="shared" si="6"/>
        <v>99.978482410252255</v>
      </c>
    </row>
    <row r="126" spans="1:14" ht="21.6" x14ac:dyDescent="0.3">
      <c r="A126" s="6" t="s">
        <v>71</v>
      </c>
      <c r="B126" s="7" t="s">
        <v>72</v>
      </c>
      <c r="C126" s="13"/>
      <c r="D126" s="13">
        <v>1</v>
      </c>
      <c r="E126" s="13"/>
      <c r="F126" s="13">
        <v>86</v>
      </c>
      <c r="G126" s="13">
        <v>65</v>
      </c>
      <c r="H126" s="13">
        <v>15</v>
      </c>
      <c r="I126" s="13">
        <v>67</v>
      </c>
      <c r="J126" s="13">
        <v>18</v>
      </c>
      <c r="K126" s="13">
        <v>6</v>
      </c>
      <c r="L126" s="14">
        <v>18</v>
      </c>
      <c r="M126" s="38">
        <f t="shared" si="5"/>
        <v>6.349452712450924E-3</v>
      </c>
      <c r="N126" s="32">
        <f t="shared" si="6"/>
        <v>99.984831862964711</v>
      </c>
    </row>
    <row r="127" spans="1:14" ht="31.8" x14ac:dyDescent="0.3">
      <c r="A127" s="4" t="s">
        <v>105</v>
      </c>
      <c r="B127" s="5" t="s">
        <v>106</v>
      </c>
      <c r="C127" s="11">
        <v>216</v>
      </c>
      <c r="D127" s="11">
        <v>97</v>
      </c>
      <c r="E127" s="11">
        <v>128</v>
      </c>
      <c r="F127" s="11"/>
      <c r="G127" s="11"/>
      <c r="H127" s="11"/>
      <c r="I127" s="11">
        <v>0</v>
      </c>
      <c r="J127" s="11">
        <v>0</v>
      </c>
      <c r="K127" s="11">
        <v>0</v>
      </c>
      <c r="L127" s="12">
        <v>10</v>
      </c>
      <c r="M127" s="38">
        <f t="shared" si="5"/>
        <v>3.5274737291394022E-3</v>
      </c>
      <c r="N127" s="32">
        <f t="shared" si="6"/>
        <v>99.988359336693847</v>
      </c>
    </row>
    <row r="128" spans="1:14" ht="21.6" x14ac:dyDescent="0.3">
      <c r="A128" s="6" t="s">
        <v>117</v>
      </c>
      <c r="B128" s="7" t="s">
        <v>118</v>
      </c>
      <c r="C128" s="13">
        <v>102</v>
      </c>
      <c r="D128" s="13"/>
      <c r="E128" s="13"/>
      <c r="F128" s="13"/>
      <c r="G128" s="13">
        <v>7</v>
      </c>
      <c r="H128" s="13">
        <v>27</v>
      </c>
      <c r="I128" s="13">
        <v>19</v>
      </c>
      <c r="J128" s="13">
        <v>3</v>
      </c>
      <c r="K128" s="13">
        <v>15</v>
      </c>
      <c r="L128" s="14">
        <v>9</v>
      </c>
      <c r="M128" s="38">
        <f t="shared" si="5"/>
        <v>3.174726356225462E-3</v>
      </c>
      <c r="N128" s="32">
        <f t="shared" si="6"/>
        <v>99.991534063050068</v>
      </c>
    </row>
    <row r="129" spans="1:14" ht="21.6" x14ac:dyDescent="0.3">
      <c r="A129" s="4" t="s">
        <v>109</v>
      </c>
      <c r="B129" s="5" t="s">
        <v>110</v>
      </c>
      <c r="C129" s="11">
        <v>456</v>
      </c>
      <c r="D129" s="11">
        <v>50</v>
      </c>
      <c r="E129" s="11">
        <v>33</v>
      </c>
      <c r="F129" s="11">
        <v>14</v>
      </c>
      <c r="G129" s="11">
        <v>84</v>
      </c>
      <c r="H129" s="11">
        <v>23</v>
      </c>
      <c r="I129" s="11">
        <v>35</v>
      </c>
      <c r="J129" s="11">
        <v>117</v>
      </c>
      <c r="K129" s="11">
        <v>27</v>
      </c>
      <c r="L129" s="12">
        <v>7</v>
      </c>
      <c r="M129" s="38">
        <f t="shared" si="5"/>
        <v>2.4692316103975816E-3</v>
      </c>
      <c r="N129" s="32">
        <f t="shared" si="6"/>
        <v>99.994003294660459</v>
      </c>
    </row>
    <row r="130" spans="1:14" ht="21.6" x14ac:dyDescent="0.3">
      <c r="A130" s="6" t="s">
        <v>113</v>
      </c>
      <c r="B130" s="7" t="s">
        <v>114</v>
      </c>
      <c r="C130" s="13">
        <v>166</v>
      </c>
      <c r="D130" s="13">
        <v>206</v>
      </c>
      <c r="E130" s="13">
        <v>184</v>
      </c>
      <c r="F130" s="13">
        <v>4</v>
      </c>
      <c r="G130" s="13"/>
      <c r="H130" s="13">
        <v>2</v>
      </c>
      <c r="I130" s="13">
        <v>84</v>
      </c>
      <c r="J130" s="13">
        <v>3</v>
      </c>
      <c r="K130" s="13">
        <v>20</v>
      </c>
      <c r="L130" s="14">
        <v>5</v>
      </c>
      <c r="M130" s="38">
        <f t="shared" si="5"/>
        <v>1.7637368645697011E-3</v>
      </c>
      <c r="N130" s="32">
        <f t="shared" si="6"/>
        <v>99.995767031525034</v>
      </c>
    </row>
    <row r="131" spans="1:14" ht="31.8" x14ac:dyDescent="0.3">
      <c r="A131" s="4" t="s">
        <v>107</v>
      </c>
      <c r="B131" s="5" t="s">
        <v>108</v>
      </c>
      <c r="C131" s="11">
        <v>47</v>
      </c>
      <c r="D131" s="11">
        <v>47</v>
      </c>
      <c r="E131" s="11">
        <v>4</v>
      </c>
      <c r="F131" s="11">
        <v>744</v>
      </c>
      <c r="G131" s="11">
        <v>34</v>
      </c>
      <c r="H131" s="11">
        <v>24</v>
      </c>
      <c r="I131" s="11">
        <v>38</v>
      </c>
      <c r="J131" s="11">
        <v>25</v>
      </c>
      <c r="K131" s="11">
        <v>87</v>
      </c>
      <c r="L131" s="12">
        <v>5</v>
      </c>
      <c r="M131" s="38">
        <f t="shared" si="5"/>
        <v>1.7637368645697011E-3</v>
      </c>
      <c r="N131" s="32">
        <f t="shared" si="6"/>
        <v>99.997530768389609</v>
      </c>
    </row>
    <row r="132" spans="1:14" x14ac:dyDescent="0.3">
      <c r="A132" s="6" t="s">
        <v>111</v>
      </c>
      <c r="B132" s="7" t="s">
        <v>112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4">
        <v>2</v>
      </c>
      <c r="M132" s="38">
        <f t="shared" si="5"/>
        <v>7.0549474582788044E-4</v>
      </c>
      <c r="N132" s="32">
        <f t="shared" si="6"/>
        <v>99.998236263135439</v>
      </c>
    </row>
    <row r="133" spans="1:14" ht="21.6" x14ac:dyDescent="0.3">
      <c r="A133" s="4" t="s">
        <v>115</v>
      </c>
      <c r="B133" s="5" t="s">
        <v>116</v>
      </c>
      <c r="C133" s="11"/>
      <c r="D133" s="11">
        <v>43</v>
      </c>
      <c r="E133" s="11"/>
      <c r="F133" s="11">
        <v>2</v>
      </c>
      <c r="G133" s="11">
        <v>2</v>
      </c>
      <c r="H133" s="11">
        <v>10</v>
      </c>
      <c r="I133" s="11">
        <v>8</v>
      </c>
      <c r="J133" s="11">
        <v>5</v>
      </c>
      <c r="K133" s="11">
        <v>31</v>
      </c>
      <c r="L133" s="12">
        <v>2</v>
      </c>
      <c r="M133" s="38">
        <f t="shared" si="5"/>
        <v>7.0549474582788044E-4</v>
      </c>
      <c r="N133" s="32">
        <f t="shared" si="6"/>
        <v>99.998941757881269</v>
      </c>
    </row>
    <row r="134" spans="1:14" ht="21.6" x14ac:dyDescent="0.3">
      <c r="A134" s="6" t="s">
        <v>119</v>
      </c>
      <c r="B134" s="7" t="s">
        <v>120</v>
      </c>
      <c r="C134" s="13"/>
      <c r="D134" s="13"/>
      <c r="E134" s="13"/>
      <c r="F134" s="13"/>
      <c r="G134" s="13">
        <v>3</v>
      </c>
      <c r="H134" s="13">
        <v>0</v>
      </c>
      <c r="I134" s="13"/>
      <c r="J134" s="13"/>
      <c r="K134" s="13"/>
      <c r="L134" s="14">
        <v>1</v>
      </c>
      <c r="M134" s="38">
        <f t="shared" si="5"/>
        <v>3.5274737291394022E-4</v>
      </c>
      <c r="N134" s="32">
        <f t="shared" si="6"/>
        <v>99.999294505254184</v>
      </c>
    </row>
    <row r="135" spans="1:14" ht="31.8" x14ac:dyDescent="0.3">
      <c r="A135" s="4" t="s">
        <v>121</v>
      </c>
      <c r="B135" s="5" t="s">
        <v>122</v>
      </c>
      <c r="C135" s="11"/>
      <c r="D135" s="11"/>
      <c r="E135" s="11"/>
      <c r="F135" s="11"/>
      <c r="G135" s="11"/>
      <c r="H135" s="11"/>
      <c r="I135" s="11">
        <v>24</v>
      </c>
      <c r="J135" s="11">
        <v>23</v>
      </c>
      <c r="K135" s="11"/>
      <c r="L135" s="12">
        <v>1</v>
      </c>
      <c r="M135" s="38">
        <f t="shared" si="5"/>
        <v>3.5274737291394022E-4</v>
      </c>
      <c r="N135" s="32">
        <f t="shared" si="6"/>
        <v>99.999647252627099</v>
      </c>
    </row>
    <row r="136" spans="1:14" ht="21.6" x14ac:dyDescent="0.3">
      <c r="A136" s="6" t="s">
        <v>123</v>
      </c>
      <c r="B136" s="7" t="s">
        <v>124</v>
      </c>
      <c r="C136" s="13"/>
      <c r="D136" s="13"/>
      <c r="E136" s="13"/>
      <c r="F136" s="13"/>
      <c r="G136" s="13"/>
      <c r="H136" s="13"/>
      <c r="I136" s="13"/>
      <c r="J136" s="13">
        <v>1</v>
      </c>
      <c r="K136" s="13"/>
      <c r="L136" s="14">
        <v>1</v>
      </c>
      <c r="M136" s="38">
        <f t="shared" si="5"/>
        <v>3.5274737291394022E-4</v>
      </c>
      <c r="N136" s="32">
        <f t="shared" si="6"/>
        <v>100.00000000000001</v>
      </c>
    </row>
    <row r="137" spans="1:14" ht="21.6" x14ac:dyDescent="0.3">
      <c r="A137" s="4" t="s">
        <v>125</v>
      </c>
      <c r="B137" s="5" t="s">
        <v>126</v>
      </c>
      <c r="C137" s="11">
        <v>2</v>
      </c>
      <c r="D137" s="11">
        <v>1</v>
      </c>
      <c r="E137" s="11">
        <v>6</v>
      </c>
      <c r="F137" s="11"/>
      <c r="G137" s="11">
        <v>21</v>
      </c>
      <c r="H137" s="11"/>
      <c r="I137" s="11"/>
      <c r="J137" s="11">
        <v>29</v>
      </c>
      <c r="K137" s="11"/>
      <c r="L137" s="12"/>
      <c r="M137" s="38">
        <f t="shared" si="5"/>
        <v>0</v>
      </c>
      <c r="N137" s="32">
        <f t="shared" si="6"/>
        <v>100.00000000000001</v>
      </c>
    </row>
    <row r="138" spans="1:14" ht="31.8" x14ac:dyDescent="0.3">
      <c r="A138" s="6" t="s">
        <v>131</v>
      </c>
      <c r="B138" s="7" t="s">
        <v>132</v>
      </c>
      <c r="C138" s="13"/>
      <c r="D138" s="13">
        <v>6</v>
      </c>
      <c r="E138" s="13">
        <v>1</v>
      </c>
      <c r="F138" s="13"/>
      <c r="G138" s="13">
        <v>1</v>
      </c>
      <c r="H138" s="13">
        <v>1</v>
      </c>
      <c r="I138" s="13"/>
      <c r="J138" s="13"/>
      <c r="K138" s="13">
        <v>0</v>
      </c>
      <c r="L138" s="14"/>
      <c r="M138" s="38">
        <f t="shared" si="5"/>
        <v>0</v>
      </c>
      <c r="N138" s="32">
        <f t="shared" si="6"/>
        <v>100.00000000000001</v>
      </c>
    </row>
    <row r="139" spans="1:14" ht="21.6" x14ac:dyDescent="0.3">
      <c r="A139" s="4" t="s">
        <v>127</v>
      </c>
      <c r="B139" s="5" t="s">
        <v>128</v>
      </c>
      <c r="C139" s="11"/>
      <c r="D139" s="11"/>
      <c r="E139" s="11"/>
      <c r="F139" s="11"/>
      <c r="G139" s="11"/>
      <c r="H139" s="11"/>
      <c r="I139" s="11">
        <v>1</v>
      </c>
      <c r="J139" s="11"/>
      <c r="K139" s="11"/>
      <c r="L139" s="12"/>
      <c r="M139" s="38">
        <f t="shared" si="5"/>
        <v>0</v>
      </c>
      <c r="N139" s="32">
        <f t="shared" si="6"/>
        <v>100.00000000000001</v>
      </c>
    </row>
    <row r="140" spans="1:14" ht="31.8" x14ac:dyDescent="0.3">
      <c r="A140" s="6" t="s">
        <v>129</v>
      </c>
      <c r="B140" s="7" t="s">
        <v>130</v>
      </c>
      <c r="C140" s="13">
        <v>344</v>
      </c>
      <c r="D140" s="13">
        <v>9</v>
      </c>
      <c r="E140" s="13">
        <v>45</v>
      </c>
      <c r="F140" s="13">
        <v>743</v>
      </c>
      <c r="G140" s="13">
        <v>32</v>
      </c>
      <c r="H140" s="13">
        <v>0</v>
      </c>
      <c r="I140" s="13">
        <v>23</v>
      </c>
      <c r="J140" s="13">
        <v>6</v>
      </c>
      <c r="K140" s="13">
        <v>1</v>
      </c>
      <c r="L140" s="14"/>
      <c r="M140" s="38">
        <f t="shared" si="5"/>
        <v>0</v>
      </c>
      <c r="N140" s="32">
        <f t="shared" si="6"/>
        <v>100.00000000000001</v>
      </c>
    </row>
    <row r="141" spans="1:14" ht="31.8" x14ac:dyDescent="0.3">
      <c r="A141" s="4" t="s">
        <v>133</v>
      </c>
      <c r="B141" s="5" t="s">
        <v>134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2"/>
      <c r="M141" s="38">
        <f t="shared" si="5"/>
        <v>0</v>
      </c>
      <c r="N141" s="32">
        <f t="shared" si="6"/>
        <v>100.00000000000001</v>
      </c>
    </row>
    <row r="142" spans="1:14" ht="31.8" x14ac:dyDescent="0.3">
      <c r="A142" s="6" t="s">
        <v>141</v>
      </c>
      <c r="B142" s="7" t="s">
        <v>142</v>
      </c>
      <c r="C142" s="13">
        <v>3578</v>
      </c>
      <c r="D142" s="13">
        <v>20622</v>
      </c>
      <c r="E142" s="13"/>
      <c r="F142" s="13"/>
      <c r="G142" s="13"/>
      <c r="H142" s="13"/>
      <c r="I142" s="13"/>
      <c r="J142" s="13"/>
      <c r="K142" s="13"/>
      <c r="L142" s="14"/>
      <c r="M142" s="38">
        <f t="shared" si="5"/>
        <v>0</v>
      </c>
      <c r="N142" s="32">
        <f t="shared" si="6"/>
        <v>100.00000000000001</v>
      </c>
    </row>
    <row r="143" spans="1:14" x14ac:dyDescent="0.3">
      <c r="A143" s="4" t="s">
        <v>143</v>
      </c>
      <c r="B143" s="5" t="s">
        <v>144</v>
      </c>
      <c r="C143" s="11"/>
      <c r="D143" s="11"/>
      <c r="E143" s="11">
        <v>1</v>
      </c>
      <c r="F143" s="11">
        <v>2</v>
      </c>
      <c r="G143" s="11">
        <v>1</v>
      </c>
      <c r="H143" s="11"/>
      <c r="I143" s="11"/>
      <c r="J143" s="11"/>
      <c r="K143" s="11"/>
      <c r="L143" s="12"/>
      <c r="M143" s="38">
        <f t="shared" si="5"/>
        <v>0</v>
      </c>
      <c r="N143" s="32">
        <f t="shared" si="6"/>
        <v>100.00000000000001</v>
      </c>
    </row>
    <row r="144" spans="1:14" x14ac:dyDescent="0.3">
      <c r="A144" s="6" t="s">
        <v>147</v>
      </c>
      <c r="B144" s="7" t="s">
        <v>148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4"/>
      <c r="M144" s="38">
        <f t="shared" si="5"/>
        <v>0</v>
      </c>
      <c r="N144" s="32">
        <f t="shared" si="6"/>
        <v>100.00000000000001</v>
      </c>
    </row>
    <row r="145" spans="1:14" x14ac:dyDescent="0.3">
      <c r="A145" s="4" t="s">
        <v>145</v>
      </c>
      <c r="B145" s="5" t="s">
        <v>146</v>
      </c>
      <c r="C145" s="11"/>
      <c r="D145" s="11"/>
      <c r="E145" s="11"/>
      <c r="F145" s="11">
        <v>10</v>
      </c>
      <c r="G145" s="11"/>
      <c r="H145" s="11"/>
      <c r="I145" s="11"/>
      <c r="J145" s="11"/>
      <c r="K145" s="11"/>
      <c r="L145" s="12"/>
      <c r="M145" s="38">
        <f t="shared" si="5"/>
        <v>0</v>
      </c>
      <c r="N145" s="32">
        <f t="shared" si="6"/>
        <v>100.00000000000001</v>
      </c>
    </row>
    <row r="146" spans="1:14" x14ac:dyDescent="0.3">
      <c r="A146" s="6" t="s">
        <v>137</v>
      </c>
      <c r="B146" s="7" t="s">
        <v>138</v>
      </c>
      <c r="C146" s="13"/>
      <c r="D146" s="13"/>
      <c r="E146" s="13"/>
      <c r="F146" s="13"/>
      <c r="G146" s="13"/>
      <c r="H146" s="13"/>
      <c r="I146" s="13">
        <v>22</v>
      </c>
      <c r="J146" s="13">
        <v>3</v>
      </c>
      <c r="K146" s="13"/>
      <c r="L146" s="14"/>
      <c r="M146" s="38">
        <f t="shared" si="5"/>
        <v>0</v>
      </c>
      <c r="N146" s="32">
        <f t="shared" si="6"/>
        <v>100.00000000000001</v>
      </c>
    </row>
    <row r="147" spans="1:14" x14ac:dyDescent="0.3">
      <c r="A147" s="4" t="s">
        <v>135</v>
      </c>
      <c r="B147" s="5" t="s">
        <v>136</v>
      </c>
      <c r="C147" s="11"/>
      <c r="D147" s="11"/>
      <c r="E147" s="11"/>
      <c r="F147" s="11"/>
      <c r="G147" s="11"/>
      <c r="H147" s="11"/>
      <c r="I147" s="11"/>
      <c r="J147" s="11">
        <v>1</v>
      </c>
      <c r="K147" s="11"/>
      <c r="L147" s="12"/>
      <c r="M147" s="38">
        <f t="shared" ref="M147:M148" si="7">L147*100/$L$82</f>
        <v>0</v>
      </c>
      <c r="N147" s="32">
        <f t="shared" si="6"/>
        <v>100.00000000000001</v>
      </c>
    </row>
    <row r="148" spans="1:14" x14ac:dyDescent="0.3">
      <c r="A148" s="8" t="s">
        <v>139</v>
      </c>
      <c r="B148" s="9" t="s">
        <v>140</v>
      </c>
      <c r="C148" s="15">
        <v>3</v>
      </c>
      <c r="D148" s="15"/>
      <c r="E148" s="15"/>
      <c r="F148" s="15">
        <v>3</v>
      </c>
      <c r="G148" s="15"/>
      <c r="H148" s="15">
        <v>65</v>
      </c>
      <c r="I148" s="15">
        <v>5</v>
      </c>
      <c r="J148" s="15">
        <v>95</v>
      </c>
      <c r="K148" s="15"/>
      <c r="L148" s="16"/>
      <c r="M148" s="38">
        <f t="shared" si="7"/>
        <v>0</v>
      </c>
      <c r="N148" s="32">
        <f t="shared" si="6"/>
        <v>100.00000000000001</v>
      </c>
    </row>
    <row r="151" spans="1:14" ht="14.55" customHeight="1" x14ac:dyDescent="0.3">
      <c r="A151" s="74" t="s">
        <v>0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1:14" ht="14.55" customHeight="1" x14ac:dyDescent="0.3">
      <c r="A152" s="75" t="s">
        <v>1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</row>
    <row r="153" spans="1:14" x14ac:dyDescent="0.3">
      <c r="A153" s="76" t="s">
        <v>2</v>
      </c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</row>
    <row r="154" spans="1:14" x14ac:dyDescent="0.3">
      <c r="A154" s="76" t="s">
        <v>3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</row>
    <row r="155" spans="1:14" x14ac:dyDescent="0.3">
      <c r="A155" s="83" t="s">
        <v>149</v>
      </c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</row>
    <row r="156" spans="1:14" ht="25.5" customHeight="1" x14ac:dyDescent="0.3">
      <c r="A156" s="79" t="s">
        <v>5</v>
      </c>
      <c r="B156" s="81" t="s">
        <v>6</v>
      </c>
      <c r="C156" s="17">
        <v>2010</v>
      </c>
      <c r="D156" s="17">
        <v>2011</v>
      </c>
      <c r="E156" s="17">
        <v>2012</v>
      </c>
      <c r="F156" s="17">
        <v>2013</v>
      </c>
      <c r="G156" s="17">
        <v>2014</v>
      </c>
      <c r="H156" s="17">
        <v>2015</v>
      </c>
      <c r="I156" s="17">
        <v>2016</v>
      </c>
      <c r="J156" s="17">
        <v>2017</v>
      </c>
      <c r="K156" s="17">
        <v>2018</v>
      </c>
      <c r="L156" s="17">
        <v>2019</v>
      </c>
      <c r="M156" s="81" t="s">
        <v>157</v>
      </c>
      <c r="N156" s="86" t="s">
        <v>151</v>
      </c>
    </row>
    <row r="157" spans="1:14" ht="30.6" x14ac:dyDescent="0.3">
      <c r="A157" s="80"/>
      <c r="B157" s="82"/>
      <c r="C157" s="19" t="s">
        <v>152</v>
      </c>
      <c r="D157" s="19" t="s">
        <v>152</v>
      </c>
      <c r="E157" s="19" t="s">
        <v>152</v>
      </c>
      <c r="F157" s="19" t="s">
        <v>152</v>
      </c>
      <c r="G157" s="19" t="s">
        <v>152</v>
      </c>
      <c r="H157" s="19" t="s">
        <v>152</v>
      </c>
      <c r="I157" s="19" t="s">
        <v>152</v>
      </c>
      <c r="J157" s="19" t="s">
        <v>152</v>
      </c>
      <c r="K157" s="19" t="s">
        <v>152</v>
      </c>
      <c r="L157" s="19" t="s">
        <v>152</v>
      </c>
      <c r="M157" s="82"/>
      <c r="N157" s="87"/>
    </row>
    <row r="158" spans="1:14" ht="31.8" x14ac:dyDescent="0.3">
      <c r="A158" s="4" t="s">
        <v>17</v>
      </c>
      <c r="B158" s="5" t="s">
        <v>18</v>
      </c>
      <c r="C158" s="11">
        <v>920</v>
      </c>
      <c r="D158" s="11">
        <v>534</v>
      </c>
      <c r="E158" s="11">
        <v>237</v>
      </c>
      <c r="F158" s="11">
        <v>254</v>
      </c>
      <c r="G158" s="11">
        <v>638</v>
      </c>
      <c r="H158" s="11">
        <v>3562</v>
      </c>
      <c r="I158" s="11">
        <v>259</v>
      </c>
      <c r="J158" s="11">
        <v>186</v>
      </c>
      <c r="K158" s="11">
        <v>167</v>
      </c>
      <c r="L158" s="11">
        <v>158</v>
      </c>
      <c r="M158" s="11">
        <v>28346</v>
      </c>
      <c r="N158" s="12">
        <v>179401</v>
      </c>
    </row>
    <row r="159" spans="1:14" ht="21.6" x14ac:dyDescent="0.3">
      <c r="A159" s="6" t="s">
        <v>19</v>
      </c>
      <c r="B159" s="7" t="s">
        <v>20</v>
      </c>
      <c r="C159" s="13">
        <v>4559</v>
      </c>
      <c r="D159" s="13">
        <v>5163</v>
      </c>
      <c r="E159" s="13">
        <v>9223</v>
      </c>
      <c r="F159" s="13">
        <v>9283</v>
      </c>
      <c r="G159" s="13">
        <v>5957</v>
      </c>
      <c r="H159" s="13">
        <v>12589</v>
      </c>
      <c r="I159" s="13">
        <v>10535</v>
      </c>
      <c r="J159" s="13">
        <v>23135</v>
      </c>
      <c r="K159" s="13">
        <v>27313</v>
      </c>
      <c r="L159" s="13">
        <v>25294</v>
      </c>
      <c r="M159" s="13">
        <v>26129</v>
      </c>
      <c r="N159" s="14">
        <v>1033</v>
      </c>
    </row>
    <row r="160" spans="1:14" ht="31.8" x14ac:dyDescent="0.3">
      <c r="A160" s="4" t="s">
        <v>21</v>
      </c>
      <c r="B160" s="5" t="s">
        <v>22</v>
      </c>
      <c r="C160" s="11">
        <v>1555</v>
      </c>
      <c r="D160" s="11">
        <v>1464</v>
      </c>
      <c r="E160" s="11">
        <v>1523</v>
      </c>
      <c r="F160" s="11">
        <v>1441</v>
      </c>
      <c r="G160" s="11">
        <v>1846</v>
      </c>
      <c r="H160" s="11">
        <v>2212</v>
      </c>
      <c r="I160" s="11">
        <v>1784</v>
      </c>
      <c r="J160" s="11">
        <v>2113</v>
      </c>
      <c r="K160" s="11">
        <v>2418</v>
      </c>
      <c r="L160" s="11">
        <v>2438</v>
      </c>
      <c r="M160" s="11">
        <v>15903</v>
      </c>
      <c r="N160" s="12">
        <v>6524</v>
      </c>
    </row>
    <row r="161" spans="1:14" x14ac:dyDescent="0.3">
      <c r="A161" s="6" t="s">
        <v>23</v>
      </c>
      <c r="B161" s="7" t="s">
        <v>24</v>
      </c>
      <c r="C161" s="13">
        <v>840</v>
      </c>
      <c r="D161" s="13">
        <v>784</v>
      </c>
      <c r="E161" s="13">
        <v>921</v>
      </c>
      <c r="F161" s="13">
        <v>806</v>
      </c>
      <c r="G161" s="13">
        <v>265</v>
      </c>
      <c r="H161" s="13">
        <v>430</v>
      </c>
      <c r="I161" s="13">
        <v>758</v>
      </c>
      <c r="J161" s="13">
        <v>1169</v>
      </c>
      <c r="K161" s="13">
        <v>1042</v>
      </c>
      <c r="L161" s="13">
        <v>1197</v>
      </c>
      <c r="M161" s="13">
        <v>11116</v>
      </c>
      <c r="N161" s="14">
        <v>9289</v>
      </c>
    </row>
    <row r="162" spans="1:14" x14ac:dyDescent="0.3">
      <c r="A162" s="4" t="s">
        <v>25</v>
      </c>
      <c r="B162" s="5" t="s">
        <v>26</v>
      </c>
      <c r="C162" s="11">
        <v>905</v>
      </c>
      <c r="D162" s="11">
        <v>708</v>
      </c>
      <c r="E162" s="11">
        <v>889</v>
      </c>
      <c r="F162" s="11">
        <v>858</v>
      </c>
      <c r="G162" s="11">
        <v>868</v>
      </c>
      <c r="H162" s="11">
        <v>981</v>
      </c>
      <c r="I162" s="11">
        <v>788</v>
      </c>
      <c r="J162" s="11">
        <v>977</v>
      </c>
      <c r="K162" s="11">
        <v>970</v>
      </c>
      <c r="L162" s="11">
        <v>1079</v>
      </c>
      <c r="M162" s="11">
        <v>10005</v>
      </c>
      <c r="N162" s="12">
        <v>9271</v>
      </c>
    </row>
    <row r="163" spans="1:14" ht="21.6" x14ac:dyDescent="0.3">
      <c r="A163" s="6" t="s">
        <v>27</v>
      </c>
      <c r="B163" s="7" t="s">
        <v>28</v>
      </c>
      <c r="C163" s="13">
        <v>446</v>
      </c>
      <c r="D163" s="13">
        <v>799</v>
      </c>
      <c r="E163" s="13">
        <v>642</v>
      </c>
      <c r="F163" s="13">
        <v>643</v>
      </c>
      <c r="G163" s="13">
        <v>669</v>
      </c>
      <c r="H163" s="13">
        <v>656</v>
      </c>
      <c r="I163" s="13">
        <v>908</v>
      </c>
      <c r="J163" s="13">
        <v>1088</v>
      </c>
      <c r="K163" s="13">
        <v>608</v>
      </c>
      <c r="L163" s="13">
        <v>427</v>
      </c>
      <c r="M163" s="13">
        <v>9179</v>
      </c>
      <c r="N163" s="14">
        <v>21507</v>
      </c>
    </row>
    <row r="164" spans="1:14" ht="21.6" x14ac:dyDescent="0.3">
      <c r="A164" s="4" t="s">
        <v>29</v>
      </c>
      <c r="B164" s="5" t="s">
        <v>30</v>
      </c>
      <c r="C164" s="11">
        <v>460</v>
      </c>
      <c r="D164" s="11">
        <v>516</v>
      </c>
      <c r="E164" s="11">
        <v>622</v>
      </c>
      <c r="F164" s="11">
        <v>704</v>
      </c>
      <c r="G164" s="11">
        <v>1117</v>
      </c>
      <c r="H164" s="11">
        <v>764</v>
      </c>
      <c r="I164" s="11">
        <v>714</v>
      </c>
      <c r="J164" s="11">
        <v>947</v>
      </c>
      <c r="K164" s="11">
        <v>852</v>
      </c>
      <c r="L164" s="11">
        <v>921</v>
      </c>
      <c r="M164" s="11">
        <v>7860</v>
      </c>
      <c r="N164" s="12">
        <v>8536</v>
      </c>
    </row>
    <row r="165" spans="1:14" ht="21.6" x14ac:dyDescent="0.3">
      <c r="A165" s="6" t="s">
        <v>31</v>
      </c>
      <c r="B165" s="7" t="s">
        <v>32</v>
      </c>
      <c r="C165" s="13">
        <v>779</v>
      </c>
      <c r="D165" s="13">
        <v>509</v>
      </c>
      <c r="E165" s="13">
        <v>540</v>
      </c>
      <c r="F165" s="13">
        <v>767</v>
      </c>
      <c r="G165" s="13">
        <v>460</v>
      </c>
      <c r="H165" s="13">
        <v>651</v>
      </c>
      <c r="I165" s="13">
        <v>1108</v>
      </c>
      <c r="J165" s="13">
        <v>1373</v>
      </c>
      <c r="K165" s="13">
        <v>1297</v>
      </c>
      <c r="L165" s="13">
        <v>1494</v>
      </c>
      <c r="M165" s="13">
        <v>6204</v>
      </c>
      <c r="N165" s="14">
        <v>4152</v>
      </c>
    </row>
    <row r="166" spans="1:14" ht="31.8" x14ac:dyDescent="0.3">
      <c r="A166" s="4" t="s">
        <v>33</v>
      </c>
      <c r="B166" s="5" t="s">
        <v>34</v>
      </c>
      <c r="C166" s="11">
        <v>24782</v>
      </c>
      <c r="D166" s="11">
        <v>18310</v>
      </c>
      <c r="E166" s="22">
        <v>12226</v>
      </c>
      <c r="F166" s="22">
        <v>15143</v>
      </c>
      <c r="G166" s="11">
        <v>11000</v>
      </c>
      <c r="H166" s="11">
        <v>17514</v>
      </c>
      <c r="I166" s="11">
        <v>23063</v>
      </c>
      <c r="J166" s="11">
        <v>23403</v>
      </c>
      <c r="K166" s="11">
        <v>26058</v>
      </c>
      <c r="L166" s="11">
        <v>34501</v>
      </c>
      <c r="M166" s="11">
        <v>5313</v>
      </c>
      <c r="N166" s="12">
        <v>154</v>
      </c>
    </row>
    <row r="167" spans="1:14" ht="21.6" x14ac:dyDescent="0.3">
      <c r="A167" s="6" t="s">
        <v>35</v>
      </c>
      <c r="B167" s="7" t="s">
        <v>36</v>
      </c>
      <c r="C167" s="13">
        <v>261</v>
      </c>
      <c r="D167" s="13">
        <v>372</v>
      </c>
      <c r="E167" s="13">
        <v>364</v>
      </c>
      <c r="F167" s="13">
        <v>452</v>
      </c>
      <c r="G167" s="13">
        <v>349</v>
      </c>
      <c r="H167" s="13">
        <v>309</v>
      </c>
      <c r="I167" s="13">
        <v>291</v>
      </c>
      <c r="J167" s="13">
        <v>205</v>
      </c>
      <c r="K167" s="13">
        <v>280</v>
      </c>
      <c r="L167" s="13">
        <v>230</v>
      </c>
      <c r="M167" s="13">
        <v>3971</v>
      </c>
      <c r="N167" s="14">
        <v>17302</v>
      </c>
    </row>
    <row r="168" spans="1:14" ht="21.6" x14ac:dyDescent="0.3">
      <c r="A168" s="4" t="s">
        <v>37</v>
      </c>
      <c r="B168" s="5" t="s">
        <v>38</v>
      </c>
      <c r="C168" s="11">
        <v>5215</v>
      </c>
      <c r="D168" s="11">
        <v>6161</v>
      </c>
      <c r="E168" s="11">
        <v>5575</v>
      </c>
      <c r="F168" s="11">
        <v>10105</v>
      </c>
      <c r="G168" s="11">
        <v>4362</v>
      </c>
      <c r="H168" s="11">
        <v>6493</v>
      </c>
      <c r="I168" s="11">
        <v>991</v>
      </c>
      <c r="J168" s="11">
        <v>18830</v>
      </c>
      <c r="K168" s="11">
        <v>22087</v>
      </c>
      <c r="L168" s="11">
        <v>10861</v>
      </c>
      <c r="M168" s="11">
        <v>3291</v>
      </c>
      <c r="N168" s="12">
        <v>303</v>
      </c>
    </row>
    <row r="169" spans="1:14" ht="21.6" x14ac:dyDescent="0.3">
      <c r="A169" s="6" t="s">
        <v>39</v>
      </c>
      <c r="B169" s="7" t="s">
        <v>40</v>
      </c>
      <c r="C169" s="13">
        <v>354</v>
      </c>
      <c r="D169" s="13">
        <v>394</v>
      </c>
      <c r="E169" s="13">
        <v>482</v>
      </c>
      <c r="F169" s="13">
        <v>301</v>
      </c>
      <c r="G169" s="13">
        <v>572</v>
      </c>
      <c r="H169" s="13">
        <v>371</v>
      </c>
      <c r="I169" s="13">
        <v>244</v>
      </c>
      <c r="J169" s="13">
        <v>209</v>
      </c>
      <c r="K169" s="13">
        <v>204</v>
      </c>
      <c r="L169" s="13">
        <v>204</v>
      </c>
      <c r="M169" s="13">
        <v>2427</v>
      </c>
      <c r="N169" s="14">
        <v>11894</v>
      </c>
    </row>
    <row r="170" spans="1:14" ht="31.8" x14ac:dyDescent="0.3">
      <c r="A170" s="4" t="s">
        <v>41</v>
      </c>
      <c r="B170" s="5" t="s">
        <v>42</v>
      </c>
      <c r="C170" s="11">
        <v>12014</v>
      </c>
      <c r="D170" s="11">
        <v>13098</v>
      </c>
      <c r="E170" s="11">
        <v>20652</v>
      </c>
      <c r="F170" s="11">
        <v>18616</v>
      </c>
      <c r="G170" s="11">
        <v>14391</v>
      </c>
      <c r="H170" s="11">
        <v>14613</v>
      </c>
      <c r="I170" s="11">
        <v>15592</v>
      </c>
      <c r="J170" s="11">
        <v>14950</v>
      </c>
      <c r="K170" s="11">
        <v>15214</v>
      </c>
      <c r="L170" s="11">
        <v>14367</v>
      </c>
      <c r="M170" s="11">
        <v>2241</v>
      </c>
      <c r="N170" s="12">
        <v>156</v>
      </c>
    </row>
    <row r="171" spans="1:14" ht="21.6" x14ac:dyDescent="0.3">
      <c r="A171" s="6" t="s">
        <v>43</v>
      </c>
      <c r="B171" s="7" t="s">
        <v>44</v>
      </c>
      <c r="C171" s="13"/>
      <c r="D171" s="13"/>
      <c r="E171" s="13">
        <v>372</v>
      </c>
      <c r="F171" s="13">
        <v>834</v>
      </c>
      <c r="G171" s="13">
        <v>489</v>
      </c>
      <c r="H171" s="13">
        <v>716</v>
      </c>
      <c r="I171" s="13">
        <v>947</v>
      </c>
      <c r="J171" s="13">
        <v>1248</v>
      </c>
      <c r="K171" s="13">
        <v>1049</v>
      </c>
      <c r="L171" s="13">
        <v>1241</v>
      </c>
      <c r="M171" s="13">
        <v>962</v>
      </c>
      <c r="N171" s="14">
        <v>775</v>
      </c>
    </row>
    <row r="172" spans="1:14" ht="31.8" x14ac:dyDescent="0.3">
      <c r="A172" s="4" t="s">
        <v>45</v>
      </c>
      <c r="B172" s="5" t="s">
        <v>46</v>
      </c>
      <c r="C172" s="11">
        <v>3762</v>
      </c>
      <c r="D172" s="11">
        <v>3542</v>
      </c>
      <c r="E172" s="11">
        <v>5002</v>
      </c>
      <c r="F172" s="11">
        <v>3661</v>
      </c>
      <c r="G172" s="11">
        <v>3388</v>
      </c>
      <c r="H172" s="11">
        <v>3003</v>
      </c>
      <c r="I172" s="11">
        <v>3748</v>
      </c>
      <c r="J172" s="11">
        <v>3805</v>
      </c>
      <c r="K172" s="11">
        <v>3812</v>
      </c>
      <c r="L172" s="11">
        <v>4360</v>
      </c>
      <c r="M172" s="11">
        <v>955</v>
      </c>
      <c r="N172" s="12">
        <v>219</v>
      </c>
    </row>
    <row r="173" spans="1:14" ht="31.8" x14ac:dyDescent="0.3">
      <c r="A173" s="6" t="s">
        <v>47</v>
      </c>
      <c r="B173" s="7" t="s">
        <v>48</v>
      </c>
      <c r="C173" s="13">
        <v>271</v>
      </c>
      <c r="D173" s="13">
        <v>393</v>
      </c>
      <c r="E173" s="13">
        <v>141</v>
      </c>
      <c r="F173" s="13">
        <v>1889</v>
      </c>
      <c r="G173" s="13">
        <v>95</v>
      </c>
      <c r="H173" s="13">
        <v>316</v>
      </c>
      <c r="I173" s="13">
        <v>261</v>
      </c>
      <c r="J173" s="13">
        <v>330</v>
      </c>
      <c r="K173" s="13">
        <v>245</v>
      </c>
      <c r="L173" s="13">
        <v>429</v>
      </c>
      <c r="M173" s="13">
        <v>862</v>
      </c>
      <c r="N173" s="14">
        <v>2011</v>
      </c>
    </row>
    <row r="174" spans="1:14" x14ac:dyDescent="0.3">
      <c r="A174" s="4" t="s">
        <v>49</v>
      </c>
      <c r="B174" s="5" t="s">
        <v>50</v>
      </c>
      <c r="C174" s="11">
        <v>272</v>
      </c>
      <c r="D174" s="11">
        <v>355</v>
      </c>
      <c r="E174" s="11">
        <v>185</v>
      </c>
      <c r="F174" s="11">
        <v>243</v>
      </c>
      <c r="G174" s="11">
        <v>163</v>
      </c>
      <c r="H174" s="11">
        <v>175</v>
      </c>
      <c r="I174" s="11">
        <v>473</v>
      </c>
      <c r="J174" s="11">
        <v>490</v>
      </c>
      <c r="K174" s="11">
        <v>350</v>
      </c>
      <c r="L174" s="11">
        <v>225</v>
      </c>
      <c r="M174" s="11">
        <v>854</v>
      </c>
      <c r="N174" s="12">
        <v>3790</v>
      </c>
    </row>
    <row r="175" spans="1:14" ht="21.6" x14ac:dyDescent="0.3">
      <c r="A175" s="6" t="s">
        <v>51</v>
      </c>
      <c r="B175" s="7" t="s">
        <v>52</v>
      </c>
      <c r="C175" s="13">
        <v>1702</v>
      </c>
      <c r="D175" s="13">
        <v>2701</v>
      </c>
      <c r="E175" s="13">
        <v>3372</v>
      </c>
      <c r="F175" s="13">
        <v>3438</v>
      </c>
      <c r="G175" s="13">
        <v>3474</v>
      </c>
      <c r="H175" s="13">
        <v>4222</v>
      </c>
      <c r="I175" s="13">
        <v>3449</v>
      </c>
      <c r="J175" s="13">
        <v>2660</v>
      </c>
      <c r="K175" s="13">
        <v>2220</v>
      </c>
      <c r="L175" s="13">
        <v>3135</v>
      </c>
      <c r="M175" s="13">
        <v>787</v>
      </c>
      <c r="N175" s="14">
        <v>251</v>
      </c>
    </row>
    <row r="176" spans="1:14" x14ac:dyDescent="0.3">
      <c r="A176" s="4" t="s">
        <v>53</v>
      </c>
      <c r="B176" s="5" t="s">
        <v>54</v>
      </c>
      <c r="C176" s="11">
        <v>685</v>
      </c>
      <c r="D176" s="11">
        <v>493</v>
      </c>
      <c r="E176" s="11">
        <v>639</v>
      </c>
      <c r="F176" s="11">
        <v>344</v>
      </c>
      <c r="G176" s="11">
        <v>409</v>
      </c>
      <c r="H176" s="11">
        <v>886</v>
      </c>
      <c r="I176" s="11">
        <v>554</v>
      </c>
      <c r="J176" s="11">
        <v>818</v>
      </c>
      <c r="K176" s="11">
        <v>960</v>
      </c>
      <c r="L176" s="11">
        <v>1080</v>
      </c>
      <c r="M176" s="11">
        <v>677</v>
      </c>
      <c r="N176" s="12">
        <v>627</v>
      </c>
    </row>
    <row r="177" spans="1:14" ht="21.6" x14ac:dyDescent="0.3">
      <c r="A177" s="6" t="s">
        <v>55</v>
      </c>
      <c r="B177" s="7" t="s">
        <v>56</v>
      </c>
      <c r="C177" s="13">
        <v>631</v>
      </c>
      <c r="D177" s="13">
        <v>646</v>
      </c>
      <c r="E177" s="13">
        <v>582</v>
      </c>
      <c r="F177" s="13">
        <v>653</v>
      </c>
      <c r="G177" s="13">
        <v>754</v>
      </c>
      <c r="H177" s="13">
        <v>826</v>
      </c>
      <c r="I177" s="13">
        <v>1017</v>
      </c>
      <c r="J177" s="13">
        <v>962</v>
      </c>
      <c r="K177" s="13">
        <v>666</v>
      </c>
      <c r="L177" s="13">
        <v>708</v>
      </c>
      <c r="M177" s="13">
        <v>646</v>
      </c>
      <c r="N177" s="14">
        <v>912</v>
      </c>
    </row>
    <row r="178" spans="1:14" ht="31.8" x14ac:dyDescent="0.3">
      <c r="A178" s="4" t="s">
        <v>57</v>
      </c>
      <c r="B178" s="5" t="s">
        <v>58</v>
      </c>
      <c r="C178" s="11">
        <v>1344</v>
      </c>
      <c r="D178" s="11">
        <v>1529</v>
      </c>
      <c r="E178" s="11">
        <v>1195</v>
      </c>
      <c r="F178" s="11">
        <v>1174</v>
      </c>
      <c r="G178" s="11">
        <v>1357</v>
      </c>
      <c r="H178" s="11">
        <v>662</v>
      </c>
      <c r="I178" s="11">
        <v>1102</v>
      </c>
      <c r="J178" s="11">
        <v>1720</v>
      </c>
      <c r="K178" s="11">
        <v>719</v>
      </c>
      <c r="L178" s="11">
        <v>2444</v>
      </c>
      <c r="M178" s="11">
        <v>584</v>
      </c>
      <c r="N178" s="12">
        <v>239</v>
      </c>
    </row>
    <row r="179" spans="1:14" x14ac:dyDescent="0.3">
      <c r="A179" s="6" t="s">
        <v>59</v>
      </c>
      <c r="B179" s="7" t="s">
        <v>60</v>
      </c>
      <c r="C179" s="13">
        <v>234</v>
      </c>
      <c r="D179" s="13">
        <v>234</v>
      </c>
      <c r="E179" s="13">
        <v>394</v>
      </c>
      <c r="F179" s="13">
        <v>343</v>
      </c>
      <c r="G179" s="13">
        <v>250</v>
      </c>
      <c r="H179" s="13">
        <v>428</v>
      </c>
      <c r="I179" s="13">
        <v>369</v>
      </c>
      <c r="J179" s="13">
        <v>1294</v>
      </c>
      <c r="K179" s="13">
        <v>477</v>
      </c>
      <c r="L179" s="13">
        <v>428</v>
      </c>
      <c r="M179" s="13">
        <v>540</v>
      </c>
      <c r="N179" s="14">
        <v>1262</v>
      </c>
    </row>
    <row r="180" spans="1:14" x14ac:dyDescent="0.3">
      <c r="A180" s="4" t="s">
        <v>61</v>
      </c>
      <c r="B180" s="5" t="s">
        <v>62</v>
      </c>
      <c r="C180" s="11"/>
      <c r="D180" s="11"/>
      <c r="E180" s="11">
        <v>206</v>
      </c>
      <c r="F180" s="11">
        <v>224</v>
      </c>
      <c r="G180" s="11">
        <v>174</v>
      </c>
      <c r="H180" s="11">
        <v>221</v>
      </c>
      <c r="I180" s="11">
        <v>172</v>
      </c>
      <c r="J180" s="11">
        <v>206</v>
      </c>
      <c r="K180" s="11">
        <v>196</v>
      </c>
      <c r="L180" s="11">
        <v>934</v>
      </c>
      <c r="M180" s="11">
        <v>408</v>
      </c>
      <c r="N180" s="12">
        <v>437</v>
      </c>
    </row>
    <row r="181" spans="1:14" ht="21.6" x14ac:dyDescent="0.3">
      <c r="A181" s="6" t="s">
        <v>63</v>
      </c>
      <c r="B181" s="7" t="s">
        <v>64</v>
      </c>
      <c r="C181" s="13">
        <v>1181</v>
      </c>
      <c r="D181" s="13">
        <v>1230</v>
      </c>
      <c r="E181" s="13">
        <v>1128</v>
      </c>
      <c r="F181" s="13">
        <v>914</v>
      </c>
      <c r="G181" s="13">
        <v>955</v>
      </c>
      <c r="H181" s="13">
        <v>1018</v>
      </c>
      <c r="I181" s="13">
        <v>895</v>
      </c>
      <c r="J181" s="13">
        <v>933</v>
      </c>
      <c r="K181" s="13">
        <v>969</v>
      </c>
      <c r="L181" s="13">
        <v>1083</v>
      </c>
      <c r="M181" s="13">
        <v>398</v>
      </c>
      <c r="N181" s="14">
        <v>367</v>
      </c>
    </row>
    <row r="182" spans="1:14" x14ac:dyDescent="0.3">
      <c r="A182" s="4" t="s">
        <v>65</v>
      </c>
      <c r="B182" s="5" t="s">
        <v>66</v>
      </c>
      <c r="C182" s="11">
        <v>1394</v>
      </c>
      <c r="D182" s="11">
        <v>2038</v>
      </c>
      <c r="E182" s="11">
        <v>581</v>
      </c>
      <c r="F182" s="11">
        <v>1502</v>
      </c>
      <c r="G182" s="11">
        <v>1406</v>
      </c>
      <c r="H182" s="11">
        <v>1249</v>
      </c>
      <c r="I182" s="11">
        <v>1885</v>
      </c>
      <c r="J182" s="11">
        <v>1622</v>
      </c>
      <c r="K182" s="11">
        <v>2407</v>
      </c>
      <c r="L182" s="11">
        <v>1945</v>
      </c>
      <c r="M182" s="11">
        <v>286</v>
      </c>
      <c r="N182" s="12">
        <v>147</v>
      </c>
    </row>
    <row r="183" spans="1:14" ht="31.8" x14ac:dyDescent="0.3">
      <c r="A183" s="6" t="s">
        <v>67</v>
      </c>
      <c r="B183" s="7" t="s">
        <v>68</v>
      </c>
      <c r="C183" s="13">
        <v>713</v>
      </c>
      <c r="D183" s="13">
        <v>787</v>
      </c>
      <c r="E183" s="13">
        <v>673</v>
      </c>
      <c r="F183" s="13">
        <v>679</v>
      </c>
      <c r="G183" s="13">
        <v>546</v>
      </c>
      <c r="H183" s="13">
        <v>762</v>
      </c>
      <c r="I183" s="13">
        <v>717</v>
      </c>
      <c r="J183" s="13">
        <v>432</v>
      </c>
      <c r="K183" s="13">
        <v>350</v>
      </c>
      <c r="L183" s="13">
        <v>1472</v>
      </c>
      <c r="M183" s="13">
        <v>259</v>
      </c>
      <c r="N183" s="14">
        <v>176</v>
      </c>
    </row>
    <row r="184" spans="1:14" ht="31.8" x14ac:dyDescent="0.3">
      <c r="A184" s="4" t="s">
        <v>69</v>
      </c>
      <c r="B184" s="5" t="s">
        <v>70</v>
      </c>
      <c r="C184" s="11">
        <v>726</v>
      </c>
      <c r="D184" s="11">
        <v>761</v>
      </c>
      <c r="E184" s="11">
        <v>831</v>
      </c>
      <c r="F184" s="11">
        <v>863</v>
      </c>
      <c r="G184" s="11">
        <v>850</v>
      </c>
      <c r="H184" s="11">
        <v>701</v>
      </c>
      <c r="I184" s="11">
        <v>691</v>
      </c>
      <c r="J184" s="11">
        <v>724</v>
      </c>
      <c r="K184" s="11">
        <v>733</v>
      </c>
      <c r="L184" s="11">
        <v>953</v>
      </c>
      <c r="M184" s="11">
        <v>256</v>
      </c>
      <c r="N184" s="12">
        <v>269</v>
      </c>
    </row>
    <row r="185" spans="1:14" ht="21.6" x14ac:dyDescent="0.3">
      <c r="A185" s="6" t="s">
        <v>71</v>
      </c>
      <c r="B185" s="7" t="s">
        <v>72</v>
      </c>
      <c r="C185" s="13"/>
      <c r="D185" s="13">
        <v>31590</v>
      </c>
      <c r="E185" s="13"/>
      <c r="F185" s="13">
        <v>7327</v>
      </c>
      <c r="G185" s="13">
        <v>8194</v>
      </c>
      <c r="H185" s="13">
        <v>12733</v>
      </c>
      <c r="I185" s="13">
        <v>8806</v>
      </c>
      <c r="J185" s="13">
        <v>15245</v>
      </c>
      <c r="K185" s="13">
        <v>40785</v>
      </c>
      <c r="L185" s="13">
        <v>13548</v>
      </c>
      <c r="M185" s="13">
        <v>244</v>
      </c>
      <c r="N185" s="14">
        <v>18</v>
      </c>
    </row>
    <row r="186" spans="1:14" ht="21.6" x14ac:dyDescent="0.3">
      <c r="A186" s="4" t="s">
        <v>73</v>
      </c>
      <c r="B186" s="5" t="s">
        <v>74</v>
      </c>
      <c r="C186" s="11">
        <v>208</v>
      </c>
      <c r="D186" s="11">
        <v>179</v>
      </c>
      <c r="E186" s="11">
        <v>186</v>
      </c>
      <c r="F186" s="11">
        <v>293</v>
      </c>
      <c r="G186" s="11">
        <v>215</v>
      </c>
      <c r="H186" s="11">
        <v>243</v>
      </c>
      <c r="I186" s="11">
        <v>285</v>
      </c>
      <c r="J186" s="11">
        <v>232</v>
      </c>
      <c r="K186" s="11">
        <v>231</v>
      </c>
      <c r="L186" s="11">
        <v>271</v>
      </c>
      <c r="M186" s="11">
        <v>226</v>
      </c>
      <c r="N186" s="12">
        <v>835</v>
      </c>
    </row>
    <row r="187" spans="1:14" x14ac:dyDescent="0.3">
      <c r="A187" s="6" t="s">
        <v>75</v>
      </c>
      <c r="B187" s="7" t="s">
        <v>76</v>
      </c>
      <c r="C187" s="13">
        <v>225</v>
      </c>
      <c r="D187" s="13">
        <v>718</v>
      </c>
      <c r="E187" s="13">
        <v>399</v>
      </c>
      <c r="F187" s="13">
        <v>389</v>
      </c>
      <c r="G187" s="13">
        <v>494</v>
      </c>
      <c r="H187" s="13">
        <v>647</v>
      </c>
      <c r="I187" s="13">
        <v>515</v>
      </c>
      <c r="J187" s="13">
        <v>680</v>
      </c>
      <c r="K187" s="13">
        <v>958</v>
      </c>
      <c r="L187" s="13">
        <v>1144</v>
      </c>
      <c r="M187" s="13">
        <v>224</v>
      </c>
      <c r="N187" s="14">
        <v>196</v>
      </c>
    </row>
    <row r="188" spans="1:14" ht="31.8" x14ac:dyDescent="0.3">
      <c r="A188" s="4" t="s">
        <v>77</v>
      </c>
      <c r="B188" s="5" t="s">
        <v>78</v>
      </c>
      <c r="C188" s="11">
        <v>1847</v>
      </c>
      <c r="D188" s="11">
        <v>5633</v>
      </c>
      <c r="E188" s="11">
        <v>8147</v>
      </c>
      <c r="F188" s="11">
        <v>4494</v>
      </c>
      <c r="G188" s="11">
        <v>3312</v>
      </c>
      <c r="H188" s="11">
        <v>2379</v>
      </c>
      <c r="I188" s="11">
        <v>1348</v>
      </c>
      <c r="J188" s="11">
        <v>2975</v>
      </c>
      <c r="K188" s="11">
        <v>3214</v>
      </c>
      <c r="L188" s="11">
        <v>2529</v>
      </c>
      <c r="M188" s="11">
        <v>210</v>
      </c>
      <c r="N188" s="12">
        <v>83</v>
      </c>
    </row>
    <row r="189" spans="1:14" ht="31.8" x14ac:dyDescent="0.3">
      <c r="A189" s="6" t="s">
        <v>79</v>
      </c>
      <c r="B189" s="7" t="s">
        <v>80</v>
      </c>
      <c r="C189" s="13">
        <v>2821</v>
      </c>
      <c r="D189" s="13">
        <v>1114</v>
      </c>
      <c r="E189" s="13">
        <v>1607</v>
      </c>
      <c r="F189" s="13">
        <v>1286</v>
      </c>
      <c r="G189" s="13">
        <v>1505</v>
      </c>
      <c r="H189" s="13">
        <v>1502</v>
      </c>
      <c r="I189" s="13">
        <v>708</v>
      </c>
      <c r="J189" s="13">
        <v>1036</v>
      </c>
      <c r="K189" s="13">
        <v>695</v>
      </c>
      <c r="L189" s="13">
        <v>1902</v>
      </c>
      <c r="M189" s="13">
        <v>162</v>
      </c>
      <c r="N189" s="14">
        <v>85</v>
      </c>
    </row>
    <row r="190" spans="1:14" ht="21.6" x14ac:dyDescent="0.3">
      <c r="A190" s="4" t="s">
        <v>81</v>
      </c>
      <c r="B190" s="5" t="s">
        <v>82</v>
      </c>
      <c r="C190" s="11">
        <v>719</v>
      </c>
      <c r="D190" s="11">
        <v>1149</v>
      </c>
      <c r="E190" s="11">
        <v>1333</v>
      </c>
      <c r="F190" s="11">
        <v>1340</v>
      </c>
      <c r="G190" s="11">
        <v>1243</v>
      </c>
      <c r="H190" s="11">
        <v>1114</v>
      </c>
      <c r="I190" s="11">
        <v>223</v>
      </c>
      <c r="J190" s="11">
        <v>255</v>
      </c>
      <c r="K190" s="11">
        <v>234</v>
      </c>
      <c r="L190" s="11">
        <v>299</v>
      </c>
      <c r="M190" s="11">
        <v>122</v>
      </c>
      <c r="N190" s="12">
        <v>409</v>
      </c>
    </row>
    <row r="191" spans="1:14" ht="21.6" x14ac:dyDescent="0.3">
      <c r="A191" s="6" t="s">
        <v>83</v>
      </c>
      <c r="B191" s="7" t="s">
        <v>84</v>
      </c>
      <c r="C191" s="13">
        <v>640</v>
      </c>
      <c r="D191" s="13">
        <v>210</v>
      </c>
      <c r="E191" s="13">
        <v>2955</v>
      </c>
      <c r="F191" s="13">
        <v>403</v>
      </c>
      <c r="G191" s="13">
        <v>349</v>
      </c>
      <c r="H191" s="13">
        <v>682</v>
      </c>
      <c r="I191" s="13">
        <v>611</v>
      </c>
      <c r="J191" s="13">
        <v>629</v>
      </c>
      <c r="K191" s="13">
        <v>308</v>
      </c>
      <c r="L191" s="13">
        <v>580</v>
      </c>
      <c r="M191" s="13">
        <v>103</v>
      </c>
      <c r="N191" s="14">
        <v>177</v>
      </c>
    </row>
    <row r="192" spans="1:14" ht="21.6" x14ac:dyDescent="0.3">
      <c r="A192" s="4" t="s">
        <v>85</v>
      </c>
      <c r="B192" s="5" t="s">
        <v>86</v>
      </c>
      <c r="C192" s="11">
        <v>179</v>
      </c>
      <c r="D192" s="11">
        <v>2920</v>
      </c>
      <c r="E192" s="11"/>
      <c r="F192" s="11"/>
      <c r="G192" s="11"/>
      <c r="H192" s="11">
        <v>644</v>
      </c>
      <c r="I192" s="11"/>
      <c r="J192" s="11">
        <v>2656</v>
      </c>
      <c r="K192" s="11">
        <v>579</v>
      </c>
      <c r="L192" s="11">
        <v>667</v>
      </c>
      <c r="M192" s="11">
        <v>97</v>
      </c>
      <c r="N192" s="12">
        <v>146</v>
      </c>
    </row>
    <row r="193" spans="1:14" x14ac:dyDescent="0.3">
      <c r="A193" s="6" t="s">
        <v>87</v>
      </c>
      <c r="B193" s="7" t="s">
        <v>88</v>
      </c>
      <c r="C193" s="13"/>
      <c r="D193" s="13"/>
      <c r="E193" s="13">
        <v>841</v>
      </c>
      <c r="F193" s="13">
        <v>1030</v>
      </c>
      <c r="G193" s="13">
        <v>1328</v>
      </c>
      <c r="H193" s="13">
        <v>1018</v>
      </c>
      <c r="I193" s="13">
        <v>1089</v>
      </c>
      <c r="J193" s="13">
        <v>1673</v>
      </c>
      <c r="K193" s="13">
        <v>1739</v>
      </c>
      <c r="L193" s="13">
        <v>2053</v>
      </c>
      <c r="M193" s="13">
        <v>96</v>
      </c>
      <c r="N193" s="14">
        <v>47</v>
      </c>
    </row>
    <row r="194" spans="1:14" ht="21.6" x14ac:dyDescent="0.3">
      <c r="A194" s="4" t="s">
        <v>89</v>
      </c>
      <c r="B194" s="5" t="s">
        <v>90</v>
      </c>
      <c r="C194" s="11">
        <v>954</v>
      </c>
      <c r="D194" s="11">
        <v>1149</v>
      </c>
      <c r="E194" s="11">
        <v>389</v>
      </c>
      <c r="F194" s="11">
        <v>446</v>
      </c>
      <c r="G194" s="11">
        <v>752</v>
      </c>
      <c r="H194" s="11">
        <v>530</v>
      </c>
      <c r="I194" s="11">
        <v>659</v>
      </c>
      <c r="J194" s="11">
        <v>1931</v>
      </c>
      <c r="K194" s="11">
        <v>1694</v>
      </c>
      <c r="L194" s="11">
        <v>978</v>
      </c>
      <c r="M194" s="11">
        <v>72</v>
      </c>
      <c r="N194" s="12">
        <v>74</v>
      </c>
    </row>
    <row r="195" spans="1:14" ht="31.8" x14ac:dyDescent="0.3">
      <c r="A195" s="6" t="s">
        <v>91</v>
      </c>
      <c r="B195" s="7" t="s">
        <v>92</v>
      </c>
      <c r="C195" s="13">
        <v>597</v>
      </c>
      <c r="D195" s="13">
        <v>652</v>
      </c>
      <c r="E195" s="13">
        <v>551</v>
      </c>
      <c r="F195" s="13">
        <v>662</v>
      </c>
      <c r="G195" s="13">
        <v>623</v>
      </c>
      <c r="H195" s="13">
        <v>655</v>
      </c>
      <c r="I195" s="13">
        <v>640</v>
      </c>
      <c r="J195" s="13">
        <v>639</v>
      </c>
      <c r="K195" s="13">
        <v>632</v>
      </c>
      <c r="L195" s="13">
        <v>653</v>
      </c>
      <c r="M195" s="13">
        <v>68</v>
      </c>
      <c r="N195" s="14">
        <v>104</v>
      </c>
    </row>
    <row r="196" spans="1:14" ht="21.6" x14ac:dyDescent="0.3">
      <c r="A196" s="4" t="s">
        <v>93</v>
      </c>
      <c r="B196" s="5" t="s">
        <v>94</v>
      </c>
      <c r="C196" s="11">
        <v>758</v>
      </c>
      <c r="D196" s="11">
        <v>1003</v>
      </c>
      <c r="E196" s="11">
        <v>778</v>
      </c>
      <c r="F196" s="11">
        <v>463</v>
      </c>
      <c r="G196" s="11">
        <v>691</v>
      </c>
      <c r="H196" s="11">
        <v>480</v>
      </c>
      <c r="I196" s="11">
        <v>224</v>
      </c>
      <c r="J196" s="11">
        <v>472</v>
      </c>
      <c r="K196" s="11">
        <v>383</v>
      </c>
      <c r="L196" s="11">
        <v>396</v>
      </c>
      <c r="M196" s="11">
        <v>49</v>
      </c>
      <c r="N196" s="12">
        <v>124</v>
      </c>
    </row>
    <row r="197" spans="1:14" ht="21.6" x14ac:dyDescent="0.3">
      <c r="A197" s="6" t="s">
        <v>95</v>
      </c>
      <c r="B197" s="7" t="s">
        <v>96</v>
      </c>
      <c r="C197" s="13">
        <v>291</v>
      </c>
      <c r="D197" s="13">
        <v>294</v>
      </c>
      <c r="E197" s="13">
        <v>204</v>
      </c>
      <c r="F197" s="13">
        <v>979</v>
      </c>
      <c r="G197" s="13">
        <v>269</v>
      </c>
      <c r="H197" s="13">
        <v>513</v>
      </c>
      <c r="I197" s="13">
        <v>250</v>
      </c>
      <c r="J197" s="13">
        <v>213</v>
      </c>
      <c r="K197" s="13">
        <v>444</v>
      </c>
      <c r="L197" s="13">
        <v>953</v>
      </c>
      <c r="M197" s="13">
        <v>43</v>
      </c>
      <c r="N197" s="14">
        <v>45</v>
      </c>
    </row>
    <row r="198" spans="1:14" ht="31.8" x14ac:dyDescent="0.3">
      <c r="A198" s="4" t="s">
        <v>97</v>
      </c>
      <c r="B198" s="5" t="s">
        <v>98</v>
      </c>
      <c r="C198" s="11">
        <v>1958</v>
      </c>
      <c r="D198" s="11">
        <v>3829</v>
      </c>
      <c r="E198" s="11">
        <v>1866</v>
      </c>
      <c r="F198" s="11"/>
      <c r="G198" s="11">
        <v>752</v>
      </c>
      <c r="H198" s="11">
        <v>751</v>
      </c>
      <c r="I198" s="11">
        <v>786</v>
      </c>
      <c r="J198" s="11">
        <v>1549</v>
      </c>
      <c r="K198" s="11">
        <v>1411</v>
      </c>
      <c r="L198" s="11">
        <v>1501</v>
      </c>
      <c r="M198" s="11">
        <v>38</v>
      </c>
      <c r="N198" s="12">
        <v>25</v>
      </c>
    </row>
    <row r="199" spans="1:14" x14ac:dyDescent="0.3">
      <c r="A199" s="6" t="s">
        <v>99</v>
      </c>
      <c r="B199" s="7" t="s">
        <v>100</v>
      </c>
      <c r="C199" s="13">
        <v>753</v>
      </c>
      <c r="D199" s="13"/>
      <c r="E199" s="13"/>
      <c r="F199" s="13">
        <v>985</v>
      </c>
      <c r="G199" s="13">
        <v>752</v>
      </c>
      <c r="H199" s="13">
        <v>450</v>
      </c>
      <c r="I199" s="13">
        <v>387</v>
      </c>
      <c r="J199" s="13">
        <v>221</v>
      </c>
      <c r="K199" s="13">
        <v>968</v>
      </c>
      <c r="L199" s="13">
        <v>1161</v>
      </c>
      <c r="M199" s="13">
        <v>35</v>
      </c>
      <c r="N199" s="14">
        <v>30</v>
      </c>
    </row>
    <row r="200" spans="1:14" ht="31.8" x14ac:dyDescent="0.3">
      <c r="A200" s="4" t="s">
        <v>101</v>
      </c>
      <c r="B200" s="5" t="s">
        <v>102</v>
      </c>
      <c r="C200" s="11"/>
      <c r="D200" s="11"/>
      <c r="E200" s="11"/>
      <c r="F200" s="11"/>
      <c r="G200" s="11"/>
      <c r="H200" s="11">
        <v>855</v>
      </c>
      <c r="I200" s="11">
        <v>632</v>
      </c>
      <c r="J200" s="11">
        <v>905</v>
      </c>
      <c r="K200" s="11">
        <v>940</v>
      </c>
      <c r="L200" s="11">
        <v>1218</v>
      </c>
      <c r="M200" s="11">
        <v>27</v>
      </c>
      <c r="N200" s="12">
        <v>22</v>
      </c>
    </row>
    <row r="201" spans="1:14" ht="21.6" x14ac:dyDescent="0.3">
      <c r="A201" s="6" t="s">
        <v>103</v>
      </c>
      <c r="B201" s="7" t="s">
        <v>104</v>
      </c>
      <c r="C201" s="13">
        <v>877</v>
      </c>
      <c r="D201" s="13">
        <v>940</v>
      </c>
      <c r="E201" s="13">
        <v>1175</v>
      </c>
      <c r="F201" s="13">
        <v>1084</v>
      </c>
      <c r="G201" s="13">
        <v>1025</v>
      </c>
      <c r="H201" s="13">
        <v>1026</v>
      </c>
      <c r="I201" s="13">
        <v>1039</v>
      </c>
      <c r="J201" s="13">
        <v>2321</v>
      </c>
      <c r="K201" s="13">
        <v>867</v>
      </c>
      <c r="L201" s="13">
        <v>1177</v>
      </c>
      <c r="M201" s="13">
        <v>26</v>
      </c>
      <c r="N201" s="14">
        <v>22</v>
      </c>
    </row>
    <row r="202" spans="1:14" ht="31.8" x14ac:dyDescent="0.3">
      <c r="A202" s="4" t="s">
        <v>105</v>
      </c>
      <c r="B202" s="5" t="s">
        <v>106</v>
      </c>
      <c r="C202" s="11">
        <v>335</v>
      </c>
      <c r="D202" s="11">
        <v>422</v>
      </c>
      <c r="E202" s="11">
        <v>535</v>
      </c>
      <c r="F202" s="11"/>
      <c r="G202" s="11"/>
      <c r="H202" s="11"/>
      <c r="I202" s="11"/>
      <c r="J202" s="11"/>
      <c r="K202" s="11"/>
      <c r="L202" s="11">
        <v>1519</v>
      </c>
      <c r="M202" s="11">
        <v>15</v>
      </c>
      <c r="N202" s="12">
        <v>10</v>
      </c>
    </row>
    <row r="203" spans="1:14" ht="31.8" x14ac:dyDescent="0.3">
      <c r="A203" s="6" t="s">
        <v>107</v>
      </c>
      <c r="B203" s="7" t="s">
        <v>108</v>
      </c>
      <c r="C203" s="13">
        <v>545</v>
      </c>
      <c r="D203" s="13">
        <v>626</v>
      </c>
      <c r="E203" s="13">
        <v>778</v>
      </c>
      <c r="F203" s="13">
        <v>510</v>
      </c>
      <c r="G203" s="13">
        <v>996</v>
      </c>
      <c r="H203" s="13">
        <v>1276</v>
      </c>
      <c r="I203" s="13">
        <v>523</v>
      </c>
      <c r="J203" s="13">
        <v>531</v>
      </c>
      <c r="K203" s="13">
        <v>749</v>
      </c>
      <c r="L203" s="13">
        <v>1608</v>
      </c>
      <c r="M203" s="13">
        <v>8</v>
      </c>
      <c r="N203" s="14">
        <v>5</v>
      </c>
    </row>
    <row r="204" spans="1:14" ht="21.6" x14ac:dyDescent="0.3">
      <c r="A204" s="4" t="s">
        <v>109</v>
      </c>
      <c r="B204" s="5" t="s">
        <v>110</v>
      </c>
      <c r="C204" s="11">
        <v>908</v>
      </c>
      <c r="D204" s="11">
        <v>747</v>
      </c>
      <c r="E204" s="11">
        <v>636</v>
      </c>
      <c r="F204" s="11">
        <v>1344</v>
      </c>
      <c r="G204" s="11">
        <v>788</v>
      </c>
      <c r="H204" s="11">
        <v>1841</v>
      </c>
      <c r="I204" s="11">
        <v>1962</v>
      </c>
      <c r="J204" s="11">
        <v>1589</v>
      </c>
      <c r="K204" s="11">
        <v>1662</v>
      </c>
      <c r="L204" s="11">
        <v>1148</v>
      </c>
      <c r="M204" s="11">
        <v>8</v>
      </c>
      <c r="N204" s="12">
        <v>7</v>
      </c>
    </row>
    <row r="205" spans="1:14" x14ac:dyDescent="0.3">
      <c r="A205" s="6" t="s">
        <v>111</v>
      </c>
      <c r="B205" s="7" t="s">
        <v>112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>
        <v>3573</v>
      </c>
      <c r="M205" s="13">
        <v>7</v>
      </c>
      <c r="N205" s="14">
        <v>2</v>
      </c>
    </row>
    <row r="206" spans="1:14" ht="21.6" x14ac:dyDescent="0.3">
      <c r="A206" s="4" t="s">
        <v>113</v>
      </c>
      <c r="B206" s="5" t="s">
        <v>114</v>
      </c>
      <c r="C206" s="11">
        <v>467</v>
      </c>
      <c r="D206" s="11">
        <v>498</v>
      </c>
      <c r="E206" s="11">
        <v>575</v>
      </c>
      <c r="F206" s="11">
        <v>1129</v>
      </c>
      <c r="G206" s="11"/>
      <c r="H206" s="11">
        <v>1802</v>
      </c>
      <c r="I206" s="11">
        <v>613</v>
      </c>
      <c r="J206" s="11">
        <v>1180</v>
      </c>
      <c r="K206" s="11">
        <v>1143</v>
      </c>
      <c r="L206" s="11">
        <v>1429</v>
      </c>
      <c r="M206" s="11">
        <v>7</v>
      </c>
      <c r="N206" s="12">
        <v>5</v>
      </c>
    </row>
    <row r="207" spans="1:14" ht="21.6" x14ac:dyDescent="0.3">
      <c r="A207" s="6" t="s">
        <v>115</v>
      </c>
      <c r="B207" s="7" t="s">
        <v>116</v>
      </c>
      <c r="C207" s="13"/>
      <c r="D207" s="13">
        <v>234</v>
      </c>
      <c r="E207" s="13"/>
      <c r="F207" s="13">
        <v>1129</v>
      </c>
      <c r="G207" s="13">
        <v>376</v>
      </c>
      <c r="H207" s="13">
        <v>360</v>
      </c>
      <c r="I207" s="13">
        <v>904</v>
      </c>
      <c r="J207" s="13">
        <v>531</v>
      </c>
      <c r="K207" s="13">
        <v>1967</v>
      </c>
      <c r="L207" s="13">
        <v>3126</v>
      </c>
      <c r="M207" s="13">
        <v>6</v>
      </c>
      <c r="N207" s="14">
        <v>2</v>
      </c>
    </row>
    <row r="208" spans="1:14" ht="21.6" x14ac:dyDescent="0.3">
      <c r="A208" s="4" t="s">
        <v>117</v>
      </c>
      <c r="B208" s="5" t="s">
        <v>118</v>
      </c>
      <c r="C208" s="11">
        <v>1388</v>
      </c>
      <c r="D208" s="11"/>
      <c r="E208" s="11"/>
      <c r="F208" s="11"/>
      <c r="G208" s="11">
        <v>967</v>
      </c>
      <c r="H208" s="11">
        <v>801</v>
      </c>
      <c r="I208" s="11">
        <v>2188</v>
      </c>
      <c r="J208" s="11">
        <v>1475</v>
      </c>
      <c r="K208" s="11">
        <v>1073</v>
      </c>
      <c r="L208" s="11">
        <v>496</v>
      </c>
      <c r="M208" s="11">
        <v>4</v>
      </c>
      <c r="N208" s="12">
        <v>9</v>
      </c>
    </row>
    <row r="209" spans="1:14" ht="21.6" x14ac:dyDescent="0.3">
      <c r="A209" s="6" t="s">
        <v>119</v>
      </c>
      <c r="B209" s="7" t="s">
        <v>120</v>
      </c>
      <c r="C209" s="13"/>
      <c r="D209" s="13"/>
      <c r="E209" s="13"/>
      <c r="F209" s="13"/>
      <c r="G209" s="13">
        <v>23572</v>
      </c>
      <c r="H209" s="13"/>
      <c r="I209" s="13"/>
      <c r="J209" s="13"/>
      <c r="K209" s="13"/>
      <c r="L209" s="13">
        <v>893</v>
      </c>
      <c r="M209" s="13">
        <v>1</v>
      </c>
      <c r="N209" s="14">
        <v>1</v>
      </c>
    </row>
    <row r="210" spans="1:14" ht="31.8" x14ac:dyDescent="0.3">
      <c r="A210" s="4" t="s">
        <v>121</v>
      </c>
      <c r="B210" s="5" t="s">
        <v>122</v>
      </c>
      <c r="C210" s="11"/>
      <c r="D210" s="11"/>
      <c r="E210" s="11"/>
      <c r="F210" s="11"/>
      <c r="G210" s="11"/>
      <c r="H210" s="11"/>
      <c r="I210" s="11">
        <v>188</v>
      </c>
      <c r="J210" s="11">
        <v>231</v>
      </c>
      <c r="K210" s="11"/>
      <c r="L210" s="11">
        <v>893</v>
      </c>
      <c r="M210" s="11">
        <v>1</v>
      </c>
      <c r="N210" s="12">
        <v>1</v>
      </c>
    </row>
    <row r="211" spans="1:14" ht="21.6" x14ac:dyDescent="0.3">
      <c r="A211" s="6" t="s">
        <v>123</v>
      </c>
      <c r="B211" s="7" t="s">
        <v>124</v>
      </c>
      <c r="C211" s="13"/>
      <c r="D211" s="13"/>
      <c r="E211" s="13"/>
      <c r="F211" s="13"/>
      <c r="G211" s="13"/>
      <c r="H211" s="13"/>
      <c r="I211" s="13"/>
      <c r="J211" s="13">
        <v>1770</v>
      </c>
      <c r="K211" s="13"/>
      <c r="L211" s="13">
        <v>893</v>
      </c>
      <c r="M211" s="13">
        <v>1</v>
      </c>
      <c r="N211" s="14">
        <v>1</v>
      </c>
    </row>
    <row r="212" spans="1:14" ht="21.6" x14ac:dyDescent="0.3">
      <c r="A212" s="4" t="s">
        <v>125</v>
      </c>
      <c r="B212" s="5" t="s">
        <v>126</v>
      </c>
      <c r="C212" s="11">
        <v>753</v>
      </c>
      <c r="D212" s="11">
        <v>718</v>
      </c>
      <c r="E212" s="11">
        <v>259</v>
      </c>
      <c r="F212" s="11"/>
      <c r="G212" s="11">
        <v>358</v>
      </c>
      <c r="H212" s="11"/>
      <c r="I212" s="11"/>
      <c r="J212" s="11">
        <v>3052</v>
      </c>
      <c r="K212" s="11"/>
      <c r="L212" s="11"/>
      <c r="M212" s="11">
        <v>0</v>
      </c>
      <c r="N212" s="12">
        <v>0</v>
      </c>
    </row>
    <row r="213" spans="1:14" ht="21.6" x14ac:dyDescent="0.3">
      <c r="A213" s="6" t="s">
        <v>127</v>
      </c>
      <c r="B213" s="7" t="s">
        <v>128</v>
      </c>
      <c r="C213" s="13"/>
      <c r="D213" s="13"/>
      <c r="E213" s="13"/>
      <c r="F213" s="13"/>
      <c r="G213" s="13"/>
      <c r="H213" s="13"/>
      <c r="I213" s="13">
        <v>904</v>
      </c>
      <c r="J213" s="13"/>
      <c r="K213" s="13"/>
      <c r="L213" s="13"/>
      <c r="M213" s="13">
        <v>0</v>
      </c>
      <c r="N213" s="14">
        <v>0</v>
      </c>
    </row>
    <row r="214" spans="1:14" ht="31.8" x14ac:dyDescent="0.3">
      <c r="A214" s="4" t="s">
        <v>129</v>
      </c>
      <c r="B214" s="5" t="s">
        <v>130</v>
      </c>
      <c r="C214" s="11">
        <v>755</v>
      </c>
      <c r="D214" s="11">
        <v>718</v>
      </c>
      <c r="E214" s="11">
        <v>657</v>
      </c>
      <c r="F214" s="11">
        <v>447</v>
      </c>
      <c r="G214" s="11">
        <v>588</v>
      </c>
      <c r="H214" s="11"/>
      <c r="I214" s="11">
        <v>746</v>
      </c>
      <c r="J214" s="11">
        <v>885</v>
      </c>
      <c r="K214" s="11">
        <v>847</v>
      </c>
      <c r="L214" s="11"/>
      <c r="M214" s="11">
        <v>0</v>
      </c>
      <c r="N214" s="12">
        <v>0</v>
      </c>
    </row>
    <row r="215" spans="1:14" ht="31.8" x14ac:dyDescent="0.3">
      <c r="A215" s="6" t="s">
        <v>131</v>
      </c>
      <c r="B215" s="7" t="s">
        <v>132</v>
      </c>
      <c r="C215" s="13"/>
      <c r="D215" s="13">
        <v>1436</v>
      </c>
      <c r="E215" s="13">
        <v>3888</v>
      </c>
      <c r="F215" s="13"/>
      <c r="G215" s="13">
        <v>8275</v>
      </c>
      <c r="H215" s="13">
        <v>1802</v>
      </c>
      <c r="I215" s="13"/>
      <c r="J215" s="13"/>
      <c r="K215" s="13"/>
      <c r="L215" s="13"/>
      <c r="M215" s="13">
        <v>0</v>
      </c>
      <c r="N215" s="14">
        <v>0</v>
      </c>
    </row>
    <row r="216" spans="1:14" ht="31.8" x14ac:dyDescent="0.3">
      <c r="A216" s="4" t="s">
        <v>133</v>
      </c>
      <c r="B216" s="5" t="s">
        <v>134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>
        <v>0</v>
      </c>
      <c r="N216" s="12">
        <v>0</v>
      </c>
    </row>
    <row r="217" spans="1:14" x14ac:dyDescent="0.3">
      <c r="A217" s="6" t="s">
        <v>135</v>
      </c>
      <c r="B217" s="7" t="s">
        <v>136</v>
      </c>
      <c r="C217" s="13"/>
      <c r="D217" s="13"/>
      <c r="E217" s="13"/>
      <c r="F217" s="13"/>
      <c r="G217" s="13"/>
      <c r="H217" s="13"/>
      <c r="I217" s="13"/>
      <c r="J217" s="13">
        <v>885</v>
      </c>
      <c r="K217" s="13"/>
      <c r="L217" s="13"/>
      <c r="M217" s="13">
        <v>0</v>
      </c>
      <c r="N217" s="14">
        <v>0</v>
      </c>
    </row>
    <row r="218" spans="1:14" x14ac:dyDescent="0.3">
      <c r="A218" s="4" t="s">
        <v>137</v>
      </c>
      <c r="B218" s="5" t="s">
        <v>138</v>
      </c>
      <c r="C218" s="11"/>
      <c r="D218" s="11"/>
      <c r="E218" s="11"/>
      <c r="F218" s="11"/>
      <c r="G218" s="11"/>
      <c r="H218" s="11"/>
      <c r="I218" s="11">
        <v>246</v>
      </c>
      <c r="J218" s="11">
        <v>295</v>
      </c>
      <c r="K218" s="11"/>
      <c r="L218" s="11"/>
      <c r="M218" s="11">
        <v>0</v>
      </c>
      <c r="N218" s="12">
        <v>0</v>
      </c>
    </row>
    <row r="219" spans="1:14" x14ac:dyDescent="0.3">
      <c r="A219" s="6" t="s">
        <v>139</v>
      </c>
      <c r="B219" s="7" t="s">
        <v>140</v>
      </c>
      <c r="C219" s="13">
        <v>502</v>
      </c>
      <c r="D219" s="13"/>
      <c r="E219" s="13"/>
      <c r="F219" s="13">
        <v>1004</v>
      </c>
      <c r="G219" s="13"/>
      <c r="H219" s="13">
        <v>638</v>
      </c>
      <c r="I219" s="13">
        <v>723</v>
      </c>
      <c r="J219" s="13">
        <v>196</v>
      </c>
      <c r="K219" s="13"/>
      <c r="L219" s="13"/>
      <c r="M219" s="13">
        <v>0</v>
      </c>
      <c r="N219" s="14">
        <v>0</v>
      </c>
    </row>
    <row r="220" spans="1:14" ht="31.8" x14ac:dyDescent="0.3">
      <c r="A220" s="4" t="s">
        <v>141</v>
      </c>
      <c r="B220" s="5" t="s">
        <v>142</v>
      </c>
      <c r="C220" s="11">
        <v>166</v>
      </c>
      <c r="D220" s="11">
        <v>232</v>
      </c>
      <c r="E220" s="11"/>
      <c r="F220" s="11"/>
      <c r="G220" s="11"/>
      <c r="H220" s="11"/>
      <c r="I220" s="11"/>
      <c r="J220" s="11"/>
      <c r="K220" s="11"/>
      <c r="L220" s="11"/>
      <c r="M220" s="11">
        <v>0</v>
      </c>
      <c r="N220" s="12">
        <v>0</v>
      </c>
    </row>
    <row r="221" spans="1:14" x14ac:dyDescent="0.3">
      <c r="A221" s="6" t="s">
        <v>143</v>
      </c>
      <c r="B221" s="7" t="s">
        <v>144</v>
      </c>
      <c r="C221" s="13"/>
      <c r="D221" s="13"/>
      <c r="E221" s="13">
        <v>778</v>
      </c>
      <c r="F221" s="13">
        <v>3764</v>
      </c>
      <c r="G221" s="13">
        <v>2257</v>
      </c>
      <c r="H221" s="13"/>
      <c r="I221" s="13"/>
      <c r="J221" s="13"/>
      <c r="K221" s="13"/>
      <c r="L221" s="13"/>
      <c r="M221" s="13">
        <v>0</v>
      </c>
      <c r="N221" s="14">
        <v>0</v>
      </c>
    </row>
    <row r="222" spans="1:14" x14ac:dyDescent="0.3">
      <c r="A222" s="4" t="s">
        <v>145</v>
      </c>
      <c r="B222" s="5" t="s">
        <v>146</v>
      </c>
      <c r="C222" s="11"/>
      <c r="D222" s="11"/>
      <c r="E222" s="11"/>
      <c r="F222" s="11">
        <v>376</v>
      </c>
      <c r="G222" s="11"/>
      <c r="H222" s="11"/>
      <c r="I222" s="11"/>
      <c r="J222" s="11"/>
      <c r="K222" s="11"/>
      <c r="L222" s="11"/>
      <c r="M222" s="11">
        <v>0</v>
      </c>
      <c r="N222" s="12">
        <v>0</v>
      </c>
    </row>
    <row r="223" spans="1:14" x14ac:dyDescent="0.3">
      <c r="A223" s="8" t="s">
        <v>147</v>
      </c>
      <c r="B223" s="9" t="s">
        <v>148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>
        <v>0</v>
      </c>
      <c r="N223" s="16">
        <v>0</v>
      </c>
    </row>
    <row r="231" spans="1:12" x14ac:dyDescent="0.3">
      <c r="A231" s="77" t="s">
        <v>154</v>
      </c>
      <c r="B231" s="71" t="s">
        <v>475</v>
      </c>
      <c r="C231" s="72">
        <v>52931</v>
      </c>
      <c r="D231" s="72">
        <v>69938</v>
      </c>
      <c r="E231" s="72">
        <v>73349</v>
      </c>
      <c r="F231" s="72">
        <v>56875</v>
      </c>
      <c r="G231" s="72">
        <v>53269</v>
      </c>
      <c r="H231" s="72">
        <v>47152</v>
      </c>
      <c r="I231" s="72">
        <v>93930</v>
      </c>
      <c r="J231" s="72">
        <v>146609</v>
      </c>
      <c r="K231" s="72">
        <v>114428</v>
      </c>
      <c r="L231" s="72">
        <v>283489</v>
      </c>
    </row>
    <row r="232" spans="1:12" x14ac:dyDescent="0.3">
      <c r="A232" s="77"/>
      <c r="B232" s="71" t="s">
        <v>476</v>
      </c>
      <c r="C232" s="72">
        <v>200191</v>
      </c>
      <c r="D232" s="72">
        <v>195744</v>
      </c>
      <c r="E232" s="72">
        <v>208007</v>
      </c>
      <c r="F232" s="72">
        <v>225027</v>
      </c>
      <c r="G232" s="72">
        <v>254946</v>
      </c>
      <c r="H232" s="72">
        <v>288158</v>
      </c>
      <c r="I232" s="72">
        <v>289123</v>
      </c>
      <c r="J232" s="72">
        <v>298771</v>
      </c>
      <c r="K232" s="72">
        <v>341606</v>
      </c>
      <c r="L232" s="72">
        <v>332405</v>
      </c>
    </row>
    <row r="233" spans="1:12" x14ac:dyDescent="0.3">
      <c r="B233" s="10" t="s">
        <v>477</v>
      </c>
      <c r="C233" s="73">
        <f>C231-C232</f>
        <v>-147260</v>
      </c>
      <c r="D233" s="73">
        <f t="shared" ref="D233:L233" si="8">D231-D232</f>
        <v>-125806</v>
      </c>
      <c r="E233" s="73">
        <f t="shared" si="8"/>
        <v>-134658</v>
      </c>
      <c r="F233" s="73">
        <f t="shared" si="8"/>
        <v>-168152</v>
      </c>
      <c r="G233" s="73">
        <f t="shared" si="8"/>
        <v>-201677</v>
      </c>
      <c r="H233" s="73">
        <f t="shared" si="8"/>
        <v>-241006</v>
      </c>
      <c r="I233" s="73">
        <f t="shared" si="8"/>
        <v>-195193</v>
      </c>
      <c r="J233" s="73">
        <f t="shared" si="8"/>
        <v>-152162</v>
      </c>
      <c r="K233" s="73">
        <f t="shared" si="8"/>
        <v>-227178</v>
      </c>
      <c r="L233" s="73">
        <f t="shared" si="8"/>
        <v>-48916</v>
      </c>
    </row>
  </sheetData>
  <mergeCells count="24">
    <mergeCell ref="A156:A157"/>
    <mergeCell ref="B156:B157"/>
    <mergeCell ref="M156:M157"/>
    <mergeCell ref="N156:N157"/>
    <mergeCell ref="A151:N151"/>
    <mergeCell ref="A152:N152"/>
    <mergeCell ref="A153:N153"/>
    <mergeCell ref="A154:N154"/>
    <mergeCell ref="A1:L1"/>
    <mergeCell ref="A2:L2"/>
    <mergeCell ref="A3:L3"/>
    <mergeCell ref="A4:L4"/>
    <mergeCell ref="A231:A232"/>
    <mergeCell ref="A5:L5"/>
    <mergeCell ref="A80:A81"/>
    <mergeCell ref="B80:B81"/>
    <mergeCell ref="A75:L75"/>
    <mergeCell ref="A76:L76"/>
    <mergeCell ref="A77:L77"/>
    <mergeCell ref="A78:L78"/>
    <mergeCell ref="A79:L79"/>
    <mergeCell ref="A155:N155"/>
    <mergeCell ref="M80:M81"/>
    <mergeCell ref="N80:N81"/>
  </mergeCells>
  <hyperlinks>
    <hyperlink ref="A3" r:id="rId1" display="http://ec.europa.eu/eurostat"/>
    <hyperlink ref="A4" r:id="rId2" display="http://comtrade.un.org/"/>
    <hyperlink ref="A77" r:id="rId3" display="http://ec.europa.eu/eurostat"/>
    <hyperlink ref="A78" r:id="rId4" display="http://comtrade.un.org/"/>
    <hyperlink ref="A79" r:id="rId5" display="https://www.trademap.org/Docs/Metadata/Methodology_quantity_outliers_Y_EN.pdf"/>
    <hyperlink ref="A153" r:id="rId6" display="http://ec.europa.eu/eurostat"/>
    <hyperlink ref="A154" r:id="rId7" display="http://comtrade.un.org/"/>
    <hyperlink ref="A155" r:id="rId8" display="https://www.trademap.org/Docs/Metadata/Methodology_quantity_outliers_Y_EN.pdf"/>
  </hyperlinks>
  <pageMargins left="0" right="0" top="0.5" bottom="0.5" header="0.3" footer="0.3"/>
  <pageSetup paperSize="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opLeftCell="A79" zoomScaleNormal="100" workbookViewId="0">
      <selection activeCell="A79" sqref="A79:XFD83"/>
    </sheetView>
  </sheetViews>
  <sheetFormatPr defaultRowHeight="14.4" x14ac:dyDescent="0.3"/>
  <cols>
    <col min="1" max="1" width="7.33203125" customWidth="1"/>
    <col min="2" max="2" width="21.77734375" style="10" customWidth="1"/>
  </cols>
  <sheetData>
    <row r="1" spans="1:14" ht="14.55" customHeight="1" x14ac:dyDescent="0.3">
      <c r="A1" s="74" t="s">
        <v>158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ht="14.55" customHeight="1" x14ac:dyDescent="0.3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4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4" x14ac:dyDescent="0.3">
      <c r="A5" s="78" t="s">
        <v>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4" ht="40.799999999999997" x14ac:dyDescent="0.3">
      <c r="A6" s="1" t="s">
        <v>5</v>
      </c>
      <c r="B6" s="2" t="s">
        <v>6</v>
      </c>
      <c r="C6" s="2" t="s">
        <v>159</v>
      </c>
      <c r="D6" s="2" t="s">
        <v>160</v>
      </c>
      <c r="E6" s="2" t="s">
        <v>161</v>
      </c>
      <c r="F6" s="2" t="s">
        <v>162</v>
      </c>
      <c r="G6" s="2" t="s">
        <v>163</v>
      </c>
      <c r="H6" s="2" t="s">
        <v>164</v>
      </c>
      <c r="I6" s="2" t="s">
        <v>165</v>
      </c>
      <c r="J6" s="2" t="s">
        <v>166</v>
      </c>
      <c r="K6" s="2" t="s">
        <v>167</v>
      </c>
      <c r="L6" s="3" t="s">
        <v>168</v>
      </c>
      <c r="M6" s="28" t="s">
        <v>153</v>
      </c>
      <c r="N6" s="28" t="s">
        <v>156</v>
      </c>
    </row>
    <row r="7" spans="1:14" s="43" customFormat="1" x14ac:dyDescent="0.3">
      <c r="A7" s="44" t="s">
        <v>178</v>
      </c>
      <c r="B7" s="34" t="s">
        <v>179</v>
      </c>
      <c r="C7" s="45">
        <f>SUM(C8:C78)</f>
        <v>78371</v>
      </c>
      <c r="D7" s="45">
        <f t="shared" ref="D7:L7" si="0">SUM(D8:D78)</f>
        <v>80047</v>
      </c>
      <c r="E7" s="45">
        <f t="shared" si="0"/>
        <v>81135</v>
      </c>
      <c r="F7" s="45">
        <f t="shared" si="0"/>
        <v>96243</v>
      </c>
      <c r="G7" s="45">
        <f t="shared" si="0"/>
        <v>107382</v>
      </c>
      <c r="H7" s="45">
        <f t="shared" si="0"/>
        <v>118183</v>
      </c>
      <c r="I7" s="45">
        <f t="shared" si="0"/>
        <v>120196</v>
      </c>
      <c r="J7" s="45">
        <f t="shared" si="0"/>
        <v>135827</v>
      </c>
      <c r="K7" s="45">
        <f t="shared" si="0"/>
        <v>153566</v>
      </c>
      <c r="L7" s="45">
        <f t="shared" si="0"/>
        <v>172642</v>
      </c>
      <c r="M7" s="30">
        <f>L7*100/$L$7</f>
        <v>100</v>
      </c>
      <c r="N7" s="31"/>
    </row>
    <row r="8" spans="1:14" ht="21.6" x14ac:dyDescent="0.3">
      <c r="A8" s="4" t="s">
        <v>23</v>
      </c>
      <c r="B8" s="5" t="s">
        <v>24</v>
      </c>
      <c r="C8" s="11">
        <v>25734</v>
      </c>
      <c r="D8" s="11">
        <v>18406</v>
      </c>
      <c r="E8" s="11">
        <v>15558</v>
      </c>
      <c r="F8" s="11">
        <v>17982</v>
      </c>
      <c r="G8" s="11">
        <v>21092</v>
      </c>
      <c r="H8" s="11">
        <v>24072</v>
      </c>
      <c r="I8" s="11">
        <v>29176</v>
      </c>
      <c r="J8" s="11">
        <v>35683</v>
      </c>
      <c r="K8" s="11">
        <v>44875</v>
      </c>
      <c r="L8" s="12">
        <v>48834</v>
      </c>
      <c r="M8" s="33">
        <f>L8*100/$L$7</f>
        <v>28.286280279422158</v>
      </c>
      <c r="N8" s="32">
        <f>M8</f>
        <v>28.286280279422158</v>
      </c>
    </row>
    <row r="9" spans="1:14" ht="21.6" x14ac:dyDescent="0.3">
      <c r="A9" s="6" t="s">
        <v>31</v>
      </c>
      <c r="B9" s="7" t="s">
        <v>32</v>
      </c>
      <c r="C9" s="13">
        <v>5802</v>
      </c>
      <c r="D9" s="13">
        <v>5943</v>
      </c>
      <c r="E9" s="13">
        <v>5200</v>
      </c>
      <c r="F9" s="13">
        <v>5311</v>
      </c>
      <c r="G9" s="13">
        <v>7495</v>
      </c>
      <c r="H9" s="13">
        <v>9147</v>
      </c>
      <c r="I9" s="13">
        <v>9981</v>
      </c>
      <c r="J9" s="13">
        <v>10905</v>
      </c>
      <c r="K9" s="13">
        <v>14689</v>
      </c>
      <c r="L9" s="14">
        <v>15829</v>
      </c>
      <c r="M9" s="33">
        <f>L9*100/$L$7</f>
        <v>9.168684329421577</v>
      </c>
      <c r="N9" s="32">
        <f>N8+M9</f>
        <v>37.454964608843738</v>
      </c>
    </row>
    <row r="10" spans="1:14" ht="31.8" x14ac:dyDescent="0.3">
      <c r="A10" s="4" t="s">
        <v>29</v>
      </c>
      <c r="B10" s="5" t="s">
        <v>30</v>
      </c>
      <c r="C10" s="11">
        <v>9228</v>
      </c>
      <c r="D10" s="11">
        <v>7813</v>
      </c>
      <c r="E10" s="11">
        <v>12722</v>
      </c>
      <c r="F10" s="11">
        <v>13792</v>
      </c>
      <c r="G10" s="11">
        <v>16318</v>
      </c>
      <c r="H10" s="11">
        <v>11350</v>
      </c>
      <c r="I10" s="11">
        <v>9122</v>
      </c>
      <c r="J10" s="11">
        <v>10632</v>
      </c>
      <c r="K10" s="11">
        <v>11850</v>
      </c>
      <c r="L10" s="12">
        <v>13721</v>
      </c>
      <c r="M10" s="33">
        <f t="shared" ref="M10:M73" si="1">L10*100/$L$7</f>
        <v>7.9476604765931809</v>
      </c>
      <c r="N10" s="32">
        <f t="shared" ref="N10:N73" si="2">N9+M10</f>
        <v>45.402625085436917</v>
      </c>
    </row>
    <row r="11" spans="1:14" ht="21.6" x14ac:dyDescent="0.3">
      <c r="A11" s="6" t="s">
        <v>49</v>
      </c>
      <c r="B11" s="7" t="s">
        <v>50</v>
      </c>
      <c r="C11" s="13">
        <v>2837</v>
      </c>
      <c r="D11" s="13">
        <v>3285</v>
      </c>
      <c r="E11" s="13">
        <v>3670</v>
      </c>
      <c r="F11" s="13">
        <v>7158</v>
      </c>
      <c r="G11" s="13">
        <v>4990</v>
      </c>
      <c r="H11" s="13">
        <v>4472</v>
      </c>
      <c r="I11" s="13">
        <v>5897</v>
      </c>
      <c r="J11" s="13">
        <v>8613</v>
      </c>
      <c r="K11" s="13">
        <v>8192</v>
      </c>
      <c r="L11" s="14">
        <v>13115</v>
      </c>
      <c r="M11" s="33">
        <f t="shared" si="1"/>
        <v>7.5966450805713555</v>
      </c>
      <c r="N11" s="32">
        <f t="shared" si="2"/>
        <v>52.999270166008273</v>
      </c>
    </row>
    <row r="12" spans="1:14" ht="21.6" x14ac:dyDescent="0.3">
      <c r="A12" s="4" t="s">
        <v>25</v>
      </c>
      <c r="B12" s="5" t="s">
        <v>26</v>
      </c>
      <c r="C12" s="11">
        <v>5241</v>
      </c>
      <c r="D12" s="11">
        <v>4430</v>
      </c>
      <c r="E12" s="11">
        <v>5727</v>
      </c>
      <c r="F12" s="11">
        <v>5994</v>
      </c>
      <c r="G12" s="11">
        <v>5681</v>
      </c>
      <c r="H12" s="11">
        <v>6155</v>
      </c>
      <c r="I12" s="11">
        <v>7205</v>
      </c>
      <c r="J12" s="11">
        <v>7901</v>
      </c>
      <c r="K12" s="11">
        <v>11418</v>
      </c>
      <c r="L12" s="12">
        <v>10808</v>
      </c>
      <c r="M12" s="33">
        <f t="shared" si="1"/>
        <v>6.2603537957159903</v>
      </c>
      <c r="N12" s="32">
        <f t="shared" si="2"/>
        <v>59.259623961724266</v>
      </c>
    </row>
    <row r="13" spans="1:14" ht="21.6" x14ac:dyDescent="0.3">
      <c r="A13" s="6" t="s">
        <v>59</v>
      </c>
      <c r="B13" s="7" t="s">
        <v>60</v>
      </c>
      <c r="C13" s="13">
        <v>2065</v>
      </c>
      <c r="D13" s="13">
        <v>2805</v>
      </c>
      <c r="E13" s="13">
        <v>2302</v>
      </c>
      <c r="F13" s="13">
        <v>3051</v>
      </c>
      <c r="G13" s="13">
        <v>3312</v>
      </c>
      <c r="H13" s="13">
        <v>3936</v>
      </c>
      <c r="I13" s="13">
        <v>3949</v>
      </c>
      <c r="J13" s="13">
        <v>3103</v>
      </c>
      <c r="K13" s="13">
        <v>4999</v>
      </c>
      <c r="L13" s="14">
        <v>6716</v>
      </c>
      <c r="M13" s="33">
        <f t="shared" si="1"/>
        <v>3.8901310225785153</v>
      </c>
      <c r="N13" s="32">
        <f t="shared" si="2"/>
        <v>63.149754984302781</v>
      </c>
    </row>
    <row r="14" spans="1:14" ht="42" x14ac:dyDescent="0.3">
      <c r="A14" s="4" t="s">
        <v>21</v>
      </c>
      <c r="B14" s="5" t="s">
        <v>22</v>
      </c>
      <c r="C14" s="11">
        <v>4386</v>
      </c>
      <c r="D14" s="11">
        <v>5410</v>
      </c>
      <c r="E14" s="11">
        <v>3507</v>
      </c>
      <c r="F14" s="11">
        <v>4605</v>
      </c>
      <c r="G14" s="11">
        <v>4393</v>
      </c>
      <c r="H14" s="11">
        <v>4395</v>
      </c>
      <c r="I14" s="11">
        <v>5296</v>
      </c>
      <c r="J14" s="11">
        <v>4612</v>
      </c>
      <c r="K14" s="11">
        <v>4014</v>
      </c>
      <c r="L14" s="12">
        <v>5805</v>
      </c>
      <c r="M14" s="33">
        <f t="shared" si="1"/>
        <v>3.3624494618922394</v>
      </c>
      <c r="N14" s="32">
        <f t="shared" si="2"/>
        <v>66.512204446195014</v>
      </c>
    </row>
    <row r="15" spans="1:14" ht="21.6" x14ac:dyDescent="0.3">
      <c r="A15" s="6" t="s">
        <v>37</v>
      </c>
      <c r="B15" s="7" t="s">
        <v>38</v>
      </c>
      <c r="C15" s="13">
        <v>12</v>
      </c>
      <c r="D15" s="13">
        <v>29</v>
      </c>
      <c r="E15" s="13">
        <v>618</v>
      </c>
      <c r="F15" s="13">
        <v>1555</v>
      </c>
      <c r="G15" s="13">
        <v>1829</v>
      </c>
      <c r="H15" s="13">
        <v>3314</v>
      </c>
      <c r="I15" s="13">
        <v>5886</v>
      </c>
      <c r="J15" s="13">
        <v>5075</v>
      </c>
      <c r="K15" s="13">
        <v>4831</v>
      </c>
      <c r="L15" s="14">
        <v>5661</v>
      </c>
      <c r="M15" s="33">
        <f t="shared" si="1"/>
        <v>3.2790398628375481</v>
      </c>
      <c r="N15" s="32">
        <f t="shared" si="2"/>
        <v>69.791244309032564</v>
      </c>
    </row>
    <row r="16" spans="1:14" ht="31.8" x14ac:dyDescent="0.3">
      <c r="A16" s="4" t="s">
        <v>17</v>
      </c>
      <c r="B16" s="5" t="s">
        <v>18</v>
      </c>
      <c r="C16" s="11">
        <v>1534</v>
      </c>
      <c r="D16" s="11">
        <v>2247</v>
      </c>
      <c r="E16" s="11">
        <v>2435</v>
      </c>
      <c r="F16" s="11">
        <v>3807</v>
      </c>
      <c r="G16" s="11">
        <v>6170</v>
      </c>
      <c r="H16" s="11">
        <v>10287</v>
      </c>
      <c r="I16" s="11">
        <v>2816</v>
      </c>
      <c r="J16" s="11">
        <v>2658</v>
      </c>
      <c r="K16" s="11">
        <v>3335</v>
      </c>
      <c r="L16" s="12">
        <v>4684</v>
      </c>
      <c r="M16" s="33">
        <f t="shared" si="1"/>
        <v>2.7131289025845393</v>
      </c>
      <c r="N16" s="32">
        <f t="shared" si="2"/>
        <v>72.504373211617107</v>
      </c>
    </row>
    <row r="17" spans="1:14" ht="31.8" x14ac:dyDescent="0.3">
      <c r="A17" s="6" t="s">
        <v>43</v>
      </c>
      <c r="B17" s="7" t="s">
        <v>44</v>
      </c>
      <c r="C17" s="13">
        <v>0</v>
      </c>
      <c r="D17" s="13">
        <v>0</v>
      </c>
      <c r="E17" s="13">
        <v>1522</v>
      </c>
      <c r="F17" s="13">
        <v>1732</v>
      </c>
      <c r="G17" s="13">
        <v>1829</v>
      </c>
      <c r="H17" s="13">
        <v>2079</v>
      </c>
      <c r="I17" s="13">
        <v>2699</v>
      </c>
      <c r="J17" s="13">
        <v>3496</v>
      </c>
      <c r="K17" s="13">
        <v>4296</v>
      </c>
      <c r="L17" s="14">
        <v>4307</v>
      </c>
      <c r="M17" s="33">
        <f t="shared" si="1"/>
        <v>2.4947579383927434</v>
      </c>
      <c r="N17" s="32">
        <f t="shared" si="2"/>
        <v>74.999131150009845</v>
      </c>
    </row>
    <row r="18" spans="1:14" ht="21.6" x14ac:dyDescent="0.3">
      <c r="A18" s="4" t="s">
        <v>61</v>
      </c>
      <c r="B18" s="5" t="s">
        <v>62</v>
      </c>
      <c r="C18" s="11">
        <v>0</v>
      </c>
      <c r="D18" s="11">
        <v>0</v>
      </c>
      <c r="E18" s="11">
        <v>1701</v>
      </c>
      <c r="F18" s="11">
        <v>2335</v>
      </c>
      <c r="G18" s="11">
        <v>2590</v>
      </c>
      <c r="H18" s="11">
        <v>2662</v>
      </c>
      <c r="I18" s="11">
        <v>1953</v>
      </c>
      <c r="J18" s="11">
        <v>2349</v>
      </c>
      <c r="K18" s="11">
        <v>3754</v>
      </c>
      <c r="L18" s="12">
        <v>4141</v>
      </c>
      <c r="M18" s="33">
        <f t="shared" si="1"/>
        <v>2.3986052061491412</v>
      </c>
      <c r="N18" s="32">
        <f t="shared" si="2"/>
        <v>77.397736356158987</v>
      </c>
    </row>
    <row r="19" spans="1:14" ht="31.8" x14ac:dyDescent="0.3">
      <c r="A19" s="6" t="s">
        <v>73</v>
      </c>
      <c r="B19" s="7" t="s">
        <v>74</v>
      </c>
      <c r="C19" s="13">
        <v>1943</v>
      </c>
      <c r="D19" s="13">
        <v>3806</v>
      </c>
      <c r="E19" s="13">
        <v>1938</v>
      </c>
      <c r="F19" s="13">
        <v>2350</v>
      </c>
      <c r="G19" s="13">
        <v>2475</v>
      </c>
      <c r="H19" s="13">
        <v>2586</v>
      </c>
      <c r="I19" s="13">
        <v>3593</v>
      </c>
      <c r="J19" s="13">
        <v>2656</v>
      </c>
      <c r="K19" s="13">
        <v>2990</v>
      </c>
      <c r="L19" s="14">
        <v>3900</v>
      </c>
      <c r="M19" s="33">
        <f t="shared" si="1"/>
        <v>2.2590099743978871</v>
      </c>
      <c r="N19" s="32">
        <f t="shared" si="2"/>
        <v>79.656746330556871</v>
      </c>
    </row>
    <row r="20" spans="1:14" ht="21.6" x14ac:dyDescent="0.3">
      <c r="A20" s="4" t="s">
        <v>75</v>
      </c>
      <c r="B20" s="5" t="s">
        <v>76</v>
      </c>
      <c r="C20" s="11">
        <v>2363</v>
      </c>
      <c r="D20" s="11">
        <v>2449</v>
      </c>
      <c r="E20" s="11">
        <v>2413</v>
      </c>
      <c r="F20" s="11">
        <v>2375</v>
      </c>
      <c r="G20" s="11">
        <v>2145</v>
      </c>
      <c r="H20" s="11">
        <v>2923</v>
      </c>
      <c r="I20" s="11">
        <v>3309</v>
      </c>
      <c r="J20" s="11">
        <v>3258</v>
      </c>
      <c r="K20" s="11">
        <v>4081</v>
      </c>
      <c r="L20" s="12">
        <v>3874</v>
      </c>
      <c r="M20" s="33">
        <f t="shared" si="1"/>
        <v>2.243949907901901</v>
      </c>
      <c r="N20" s="32">
        <f t="shared" si="2"/>
        <v>81.900696238458778</v>
      </c>
    </row>
    <row r="21" spans="1:14" ht="21.6" x14ac:dyDescent="0.3">
      <c r="A21" s="6" t="s">
        <v>117</v>
      </c>
      <c r="B21" s="7" t="s">
        <v>118</v>
      </c>
      <c r="C21" s="13">
        <v>317</v>
      </c>
      <c r="D21" s="13">
        <v>162</v>
      </c>
      <c r="E21" s="13">
        <v>327</v>
      </c>
      <c r="F21" s="13">
        <v>231</v>
      </c>
      <c r="G21" s="13">
        <v>437</v>
      </c>
      <c r="H21" s="13">
        <v>2646</v>
      </c>
      <c r="I21" s="13">
        <v>2537</v>
      </c>
      <c r="J21" s="13">
        <v>3095</v>
      </c>
      <c r="K21" s="13">
        <v>3200</v>
      </c>
      <c r="L21" s="14">
        <v>3084</v>
      </c>
      <c r="M21" s="33">
        <f t="shared" si="1"/>
        <v>1.7863555797546367</v>
      </c>
      <c r="N21" s="32">
        <f t="shared" si="2"/>
        <v>83.687051818213419</v>
      </c>
    </row>
    <row r="22" spans="1:14" ht="31.8" x14ac:dyDescent="0.3">
      <c r="A22" s="4" t="s">
        <v>95</v>
      </c>
      <c r="B22" s="5" t="s">
        <v>96</v>
      </c>
      <c r="C22" s="11">
        <v>733</v>
      </c>
      <c r="D22" s="11">
        <v>1389</v>
      </c>
      <c r="E22" s="11">
        <v>1240</v>
      </c>
      <c r="F22" s="11">
        <v>1756</v>
      </c>
      <c r="G22" s="11">
        <v>1797</v>
      </c>
      <c r="H22" s="11">
        <v>1542</v>
      </c>
      <c r="I22" s="11">
        <v>2028</v>
      </c>
      <c r="J22" s="11">
        <v>1997</v>
      </c>
      <c r="K22" s="11">
        <v>2268</v>
      </c>
      <c r="L22" s="12">
        <v>2308</v>
      </c>
      <c r="M22" s="33">
        <f t="shared" si="1"/>
        <v>1.3368705181821341</v>
      </c>
      <c r="N22" s="32">
        <f t="shared" si="2"/>
        <v>85.023922336395557</v>
      </c>
    </row>
    <row r="23" spans="1:14" ht="42" x14ac:dyDescent="0.3">
      <c r="A23" s="6" t="s">
        <v>47</v>
      </c>
      <c r="B23" s="7" t="s">
        <v>48</v>
      </c>
      <c r="C23" s="13">
        <v>1413</v>
      </c>
      <c r="D23" s="13">
        <v>1536</v>
      </c>
      <c r="E23" s="13">
        <v>1986</v>
      </c>
      <c r="F23" s="13">
        <v>1533</v>
      </c>
      <c r="G23" s="13">
        <v>2944</v>
      </c>
      <c r="H23" s="13">
        <v>5259</v>
      </c>
      <c r="I23" s="13">
        <v>1994</v>
      </c>
      <c r="J23" s="13">
        <v>1939</v>
      </c>
      <c r="K23" s="13">
        <v>1928</v>
      </c>
      <c r="L23" s="14">
        <v>2239</v>
      </c>
      <c r="M23" s="33">
        <f t="shared" si="1"/>
        <v>1.2969034186350945</v>
      </c>
      <c r="N23" s="32">
        <f t="shared" si="2"/>
        <v>86.320825755030654</v>
      </c>
    </row>
    <row r="24" spans="1:14" ht="21.6" x14ac:dyDescent="0.3">
      <c r="A24" s="4" t="s">
        <v>55</v>
      </c>
      <c r="B24" s="5" t="s">
        <v>56</v>
      </c>
      <c r="C24" s="11">
        <v>2146</v>
      </c>
      <c r="D24" s="11">
        <v>2501</v>
      </c>
      <c r="E24" s="11">
        <v>2782</v>
      </c>
      <c r="F24" s="11">
        <v>3148</v>
      </c>
      <c r="G24" s="11">
        <v>2489</v>
      </c>
      <c r="H24" s="11">
        <v>3110</v>
      </c>
      <c r="I24" s="11">
        <v>3490</v>
      </c>
      <c r="J24" s="11">
        <v>4540</v>
      </c>
      <c r="K24" s="11">
        <v>2311</v>
      </c>
      <c r="L24" s="12">
        <v>1933</v>
      </c>
      <c r="M24" s="33">
        <f t="shared" si="1"/>
        <v>1.1196580206438758</v>
      </c>
      <c r="N24" s="32">
        <f t="shared" si="2"/>
        <v>87.440483775674537</v>
      </c>
    </row>
    <row r="25" spans="1:14" ht="21.6" x14ac:dyDescent="0.3">
      <c r="A25" s="6" t="s">
        <v>53</v>
      </c>
      <c r="B25" s="7" t="s">
        <v>54</v>
      </c>
      <c r="C25" s="13">
        <v>223</v>
      </c>
      <c r="D25" s="13">
        <v>435</v>
      </c>
      <c r="E25" s="13">
        <v>980</v>
      </c>
      <c r="F25" s="13">
        <v>596</v>
      </c>
      <c r="G25" s="13">
        <v>837</v>
      </c>
      <c r="H25" s="13">
        <v>1045</v>
      </c>
      <c r="I25" s="13">
        <v>1015</v>
      </c>
      <c r="J25" s="13">
        <v>1417</v>
      </c>
      <c r="K25" s="13">
        <v>1614</v>
      </c>
      <c r="L25" s="14">
        <v>1745</v>
      </c>
      <c r="M25" s="33">
        <f t="shared" si="1"/>
        <v>1.0107621552113621</v>
      </c>
      <c r="N25" s="32">
        <f t="shared" si="2"/>
        <v>88.451245930885904</v>
      </c>
    </row>
    <row r="26" spans="1:14" ht="31.8" x14ac:dyDescent="0.3">
      <c r="A26" s="4" t="s">
        <v>51</v>
      </c>
      <c r="B26" s="5" t="s">
        <v>52</v>
      </c>
      <c r="C26" s="11">
        <v>1099</v>
      </c>
      <c r="D26" s="11">
        <v>1083</v>
      </c>
      <c r="E26" s="11">
        <v>935</v>
      </c>
      <c r="F26" s="11">
        <v>1120</v>
      </c>
      <c r="G26" s="11">
        <v>1229</v>
      </c>
      <c r="H26" s="11">
        <v>1391</v>
      </c>
      <c r="I26" s="11">
        <v>1288</v>
      </c>
      <c r="J26" s="11">
        <v>1135</v>
      </c>
      <c r="K26" s="11">
        <v>1229</v>
      </c>
      <c r="L26" s="12">
        <v>1628</v>
      </c>
      <c r="M26" s="33">
        <f t="shared" si="1"/>
        <v>0.94299185597942559</v>
      </c>
      <c r="N26" s="32">
        <f t="shared" si="2"/>
        <v>89.394237786865332</v>
      </c>
    </row>
    <row r="27" spans="1:14" ht="31.8" x14ac:dyDescent="0.3">
      <c r="A27" s="6" t="s">
        <v>63</v>
      </c>
      <c r="B27" s="7" t="s">
        <v>64</v>
      </c>
      <c r="C27" s="13">
        <v>504</v>
      </c>
      <c r="D27" s="13">
        <v>452</v>
      </c>
      <c r="E27" s="13">
        <v>505</v>
      </c>
      <c r="F27" s="13">
        <v>480</v>
      </c>
      <c r="G27" s="13">
        <v>473</v>
      </c>
      <c r="H27" s="13">
        <v>567</v>
      </c>
      <c r="I27" s="13">
        <v>817</v>
      </c>
      <c r="J27" s="13">
        <v>909</v>
      </c>
      <c r="K27" s="13">
        <v>1267</v>
      </c>
      <c r="L27" s="14">
        <v>1527</v>
      </c>
      <c r="M27" s="33">
        <f t="shared" si="1"/>
        <v>0.88448928997578802</v>
      </c>
      <c r="N27" s="32">
        <f t="shared" si="2"/>
        <v>90.278727076841122</v>
      </c>
    </row>
    <row r="28" spans="1:14" ht="42" x14ac:dyDescent="0.3">
      <c r="A28" s="4" t="s">
        <v>19</v>
      </c>
      <c r="B28" s="5" t="s">
        <v>20</v>
      </c>
      <c r="C28" s="11">
        <v>160</v>
      </c>
      <c r="D28" s="11">
        <v>330</v>
      </c>
      <c r="E28" s="11">
        <v>1673</v>
      </c>
      <c r="F28" s="11">
        <v>1939</v>
      </c>
      <c r="G28" s="11">
        <v>2188</v>
      </c>
      <c r="H28" s="11">
        <v>1117</v>
      </c>
      <c r="I28" s="11">
        <v>1220</v>
      </c>
      <c r="J28" s="11">
        <v>1372</v>
      </c>
      <c r="K28" s="11">
        <v>931</v>
      </c>
      <c r="L28" s="12">
        <v>1365</v>
      </c>
      <c r="M28" s="33">
        <f t="shared" si="1"/>
        <v>0.79065349103926041</v>
      </c>
      <c r="N28" s="32">
        <f t="shared" si="2"/>
        <v>91.069380567880387</v>
      </c>
    </row>
    <row r="29" spans="1:14" ht="31.8" x14ac:dyDescent="0.3">
      <c r="A29" s="6" t="s">
        <v>67</v>
      </c>
      <c r="B29" s="7" t="s">
        <v>68</v>
      </c>
      <c r="C29" s="13">
        <v>593</v>
      </c>
      <c r="D29" s="13">
        <v>342</v>
      </c>
      <c r="E29" s="13">
        <v>759</v>
      </c>
      <c r="F29" s="13">
        <v>812</v>
      </c>
      <c r="G29" s="13">
        <v>812</v>
      </c>
      <c r="H29" s="13">
        <v>765</v>
      </c>
      <c r="I29" s="13">
        <v>875</v>
      </c>
      <c r="J29" s="13">
        <v>724</v>
      </c>
      <c r="K29" s="13">
        <v>872</v>
      </c>
      <c r="L29" s="14">
        <v>1251</v>
      </c>
      <c r="M29" s="33">
        <f t="shared" si="1"/>
        <v>0.72462089178762989</v>
      </c>
      <c r="N29" s="32">
        <f t="shared" si="2"/>
        <v>91.79400145966801</v>
      </c>
    </row>
    <row r="30" spans="1:14" ht="31.8" x14ac:dyDescent="0.3">
      <c r="A30" s="4" t="s">
        <v>89</v>
      </c>
      <c r="B30" s="5" t="s">
        <v>90</v>
      </c>
      <c r="C30" s="11">
        <v>198</v>
      </c>
      <c r="D30" s="11">
        <v>374</v>
      </c>
      <c r="E30" s="11">
        <v>549</v>
      </c>
      <c r="F30" s="11">
        <v>477</v>
      </c>
      <c r="G30" s="11">
        <v>424</v>
      </c>
      <c r="H30" s="11">
        <v>1193</v>
      </c>
      <c r="I30" s="11">
        <v>617</v>
      </c>
      <c r="J30" s="11">
        <v>799</v>
      </c>
      <c r="K30" s="11">
        <v>659</v>
      </c>
      <c r="L30" s="12">
        <v>1163</v>
      </c>
      <c r="M30" s="33">
        <f t="shared" si="1"/>
        <v>0.67364835903198528</v>
      </c>
      <c r="N30" s="32">
        <f t="shared" si="2"/>
        <v>92.467649818699996</v>
      </c>
    </row>
    <row r="31" spans="1:14" ht="42" x14ac:dyDescent="0.3">
      <c r="A31" s="6" t="s">
        <v>91</v>
      </c>
      <c r="B31" s="7" t="s">
        <v>92</v>
      </c>
      <c r="C31" s="13">
        <v>294</v>
      </c>
      <c r="D31" s="13">
        <v>319</v>
      </c>
      <c r="E31" s="13">
        <v>438</v>
      </c>
      <c r="F31" s="13">
        <v>439</v>
      </c>
      <c r="G31" s="13">
        <v>398</v>
      </c>
      <c r="H31" s="13">
        <v>497</v>
      </c>
      <c r="I31" s="13">
        <v>609</v>
      </c>
      <c r="J31" s="13">
        <v>731</v>
      </c>
      <c r="K31" s="13">
        <v>903</v>
      </c>
      <c r="L31" s="14">
        <v>1065</v>
      </c>
      <c r="M31" s="33">
        <f t="shared" si="1"/>
        <v>0.61688349300865375</v>
      </c>
      <c r="N31" s="32">
        <f t="shared" si="2"/>
        <v>93.084533311708654</v>
      </c>
    </row>
    <row r="32" spans="1:14" ht="31.8" x14ac:dyDescent="0.3">
      <c r="A32" s="4" t="s">
        <v>103</v>
      </c>
      <c r="B32" s="5" t="s">
        <v>104</v>
      </c>
      <c r="C32" s="11">
        <v>787</v>
      </c>
      <c r="D32" s="11">
        <v>1476</v>
      </c>
      <c r="E32" s="11">
        <v>1182</v>
      </c>
      <c r="F32" s="11">
        <v>1199</v>
      </c>
      <c r="G32" s="11">
        <v>1238</v>
      </c>
      <c r="H32" s="11">
        <v>1431</v>
      </c>
      <c r="I32" s="11">
        <v>896</v>
      </c>
      <c r="J32" s="11">
        <v>1145</v>
      </c>
      <c r="K32" s="11">
        <v>931</v>
      </c>
      <c r="L32" s="12">
        <v>1030</v>
      </c>
      <c r="M32" s="33">
        <f t="shared" si="1"/>
        <v>0.59661032657174962</v>
      </c>
      <c r="N32" s="32">
        <f t="shared" si="2"/>
        <v>93.681143638280403</v>
      </c>
    </row>
    <row r="33" spans="1:14" ht="21.6" x14ac:dyDescent="0.3">
      <c r="A33" s="6" t="s">
        <v>93</v>
      </c>
      <c r="B33" s="7" t="s">
        <v>94</v>
      </c>
      <c r="C33" s="13">
        <v>133</v>
      </c>
      <c r="D33" s="13">
        <v>409</v>
      </c>
      <c r="E33" s="13">
        <v>490</v>
      </c>
      <c r="F33" s="13">
        <v>508</v>
      </c>
      <c r="G33" s="13">
        <v>817</v>
      </c>
      <c r="H33" s="13">
        <v>451</v>
      </c>
      <c r="I33" s="13">
        <v>481</v>
      </c>
      <c r="J33" s="13">
        <v>574</v>
      </c>
      <c r="K33" s="13">
        <v>857</v>
      </c>
      <c r="L33" s="14">
        <v>1017</v>
      </c>
      <c r="M33" s="33">
        <f t="shared" si="1"/>
        <v>0.58908029332375667</v>
      </c>
      <c r="N33" s="32">
        <f t="shared" si="2"/>
        <v>94.270223931604164</v>
      </c>
    </row>
    <row r="34" spans="1:14" ht="42" x14ac:dyDescent="0.3">
      <c r="A34" s="4" t="s">
        <v>69</v>
      </c>
      <c r="B34" s="5" t="s">
        <v>70</v>
      </c>
      <c r="C34" s="11">
        <v>261</v>
      </c>
      <c r="D34" s="11">
        <v>215</v>
      </c>
      <c r="E34" s="11">
        <v>260</v>
      </c>
      <c r="F34" s="11">
        <v>203</v>
      </c>
      <c r="G34" s="11">
        <v>417</v>
      </c>
      <c r="H34" s="11">
        <v>388</v>
      </c>
      <c r="I34" s="11">
        <v>731</v>
      </c>
      <c r="J34" s="11">
        <v>738</v>
      </c>
      <c r="K34" s="11">
        <v>1091</v>
      </c>
      <c r="L34" s="12">
        <v>1002</v>
      </c>
      <c r="M34" s="33">
        <f t="shared" si="1"/>
        <v>0.58039179342222635</v>
      </c>
      <c r="N34" s="32">
        <f t="shared" si="2"/>
        <v>94.850615725026387</v>
      </c>
    </row>
    <row r="35" spans="1:14" ht="21.6" x14ac:dyDescent="0.3">
      <c r="A35" s="6" t="s">
        <v>139</v>
      </c>
      <c r="B35" s="7" t="s">
        <v>140</v>
      </c>
      <c r="C35" s="13">
        <v>1201</v>
      </c>
      <c r="D35" s="13">
        <v>1644</v>
      </c>
      <c r="E35" s="13">
        <v>1250</v>
      </c>
      <c r="F35" s="13">
        <v>1362</v>
      </c>
      <c r="G35" s="13">
        <v>1535</v>
      </c>
      <c r="H35" s="13">
        <v>1621</v>
      </c>
      <c r="I35" s="13">
        <v>942</v>
      </c>
      <c r="J35" s="13">
        <v>860</v>
      </c>
      <c r="K35" s="13">
        <v>817</v>
      </c>
      <c r="L35" s="14">
        <v>863</v>
      </c>
      <c r="M35" s="33">
        <f t="shared" si="1"/>
        <v>0.49987836100137856</v>
      </c>
      <c r="N35" s="32">
        <f t="shared" si="2"/>
        <v>95.350494086027766</v>
      </c>
    </row>
    <row r="36" spans="1:14" ht="31.8" x14ac:dyDescent="0.3">
      <c r="A36" s="4" t="s">
        <v>115</v>
      </c>
      <c r="B36" s="5" t="s">
        <v>116</v>
      </c>
      <c r="C36" s="11">
        <v>23</v>
      </c>
      <c r="D36" s="11">
        <v>289</v>
      </c>
      <c r="E36" s="11">
        <v>457</v>
      </c>
      <c r="F36" s="11">
        <v>382</v>
      </c>
      <c r="G36" s="11">
        <v>65</v>
      </c>
      <c r="H36" s="11">
        <v>115</v>
      </c>
      <c r="I36" s="11">
        <v>526</v>
      </c>
      <c r="J36" s="11">
        <v>744</v>
      </c>
      <c r="K36" s="11">
        <v>890</v>
      </c>
      <c r="L36" s="12">
        <v>807</v>
      </c>
      <c r="M36" s="33">
        <f t="shared" si="1"/>
        <v>0.46744129470233198</v>
      </c>
      <c r="N36" s="32">
        <f t="shared" si="2"/>
        <v>95.817935380730091</v>
      </c>
    </row>
    <row r="37" spans="1:14" ht="21.6" x14ac:dyDescent="0.3">
      <c r="A37" s="6" t="s">
        <v>99</v>
      </c>
      <c r="B37" s="7" t="s">
        <v>100</v>
      </c>
      <c r="C37" s="13">
        <v>106</v>
      </c>
      <c r="D37" s="13">
        <v>222</v>
      </c>
      <c r="E37" s="13">
        <v>246</v>
      </c>
      <c r="F37" s="13">
        <v>162</v>
      </c>
      <c r="G37" s="13">
        <v>167</v>
      </c>
      <c r="H37" s="13">
        <v>212</v>
      </c>
      <c r="I37" s="13">
        <v>483</v>
      </c>
      <c r="J37" s="13">
        <v>380</v>
      </c>
      <c r="K37" s="13">
        <v>530</v>
      </c>
      <c r="L37" s="14">
        <v>693</v>
      </c>
      <c r="M37" s="33">
        <f t="shared" si="1"/>
        <v>0.40140869545070146</v>
      </c>
      <c r="N37" s="32">
        <f t="shared" si="2"/>
        <v>96.219344076180789</v>
      </c>
    </row>
    <row r="38" spans="1:14" ht="42" x14ac:dyDescent="0.3">
      <c r="A38" s="4" t="s">
        <v>57</v>
      </c>
      <c r="B38" s="5" t="s">
        <v>58</v>
      </c>
      <c r="C38" s="11">
        <v>907</v>
      </c>
      <c r="D38" s="11">
        <v>1462</v>
      </c>
      <c r="E38" s="11">
        <v>1124</v>
      </c>
      <c r="F38" s="11">
        <v>1577</v>
      </c>
      <c r="G38" s="11">
        <v>1535</v>
      </c>
      <c r="H38" s="11">
        <v>811</v>
      </c>
      <c r="I38" s="11">
        <v>813</v>
      </c>
      <c r="J38" s="11">
        <v>906</v>
      </c>
      <c r="K38" s="11">
        <v>734</v>
      </c>
      <c r="L38" s="12">
        <v>667</v>
      </c>
      <c r="M38" s="33">
        <f t="shared" si="1"/>
        <v>0.38634862895471556</v>
      </c>
      <c r="N38" s="32">
        <f t="shared" si="2"/>
        <v>96.60569270513551</v>
      </c>
    </row>
    <row r="39" spans="1:14" ht="31.8" x14ac:dyDescent="0.3">
      <c r="A39" s="6" t="s">
        <v>85</v>
      </c>
      <c r="B39" s="7" t="s">
        <v>86</v>
      </c>
      <c r="C39" s="13">
        <v>43</v>
      </c>
      <c r="D39" s="13">
        <v>1376</v>
      </c>
      <c r="E39" s="13">
        <v>52</v>
      </c>
      <c r="F39" s="13">
        <v>160</v>
      </c>
      <c r="G39" s="13">
        <v>102</v>
      </c>
      <c r="H39" s="13">
        <v>158</v>
      </c>
      <c r="I39" s="13">
        <v>157</v>
      </c>
      <c r="J39" s="13">
        <v>389</v>
      </c>
      <c r="K39" s="13">
        <v>379</v>
      </c>
      <c r="L39" s="14">
        <v>639</v>
      </c>
      <c r="M39" s="33">
        <f t="shared" si="1"/>
        <v>0.37013009580519224</v>
      </c>
      <c r="N39" s="32">
        <f t="shared" si="2"/>
        <v>96.975822800940705</v>
      </c>
    </row>
    <row r="40" spans="1:14" ht="21.6" x14ac:dyDescent="0.3">
      <c r="A40" s="4" t="s">
        <v>87</v>
      </c>
      <c r="B40" s="5" t="s">
        <v>88</v>
      </c>
      <c r="C40" s="11">
        <v>0</v>
      </c>
      <c r="D40" s="11">
        <v>0</v>
      </c>
      <c r="E40" s="11">
        <v>840</v>
      </c>
      <c r="F40" s="11">
        <v>498</v>
      </c>
      <c r="G40" s="11">
        <v>1030</v>
      </c>
      <c r="H40" s="11">
        <v>901</v>
      </c>
      <c r="I40" s="11">
        <v>1065</v>
      </c>
      <c r="J40" s="11">
        <v>1017</v>
      </c>
      <c r="K40" s="11">
        <v>592</v>
      </c>
      <c r="L40" s="12">
        <v>609</v>
      </c>
      <c r="M40" s="33">
        <f t="shared" si="1"/>
        <v>0.35275309600213156</v>
      </c>
      <c r="N40" s="32">
        <f t="shared" si="2"/>
        <v>97.328575896942837</v>
      </c>
    </row>
    <row r="41" spans="1:14" ht="42" x14ac:dyDescent="0.3">
      <c r="A41" s="6" t="s">
        <v>33</v>
      </c>
      <c r="B41" s="7" t="s">
        <v>34</v>
      </c>
      <c r="C41" s="13">
        <v>310</v>
      </c>
      <c r="D41" s="13">
        <v>78</v>
      </c>
      <c r="E41" s="13">
        <v>259</v>
      </c>
      <c r="F41" s="13">
        <v>571</v>
      </c>
      <c r="G41" s="13">
        <v>937</v>
      </c>
      <c r="H41" s="13">
        <v>830</v>
      </c>
      <c r="I41" s="13">
        <v>2290</v>
      </c>
      <c r="J41" s="13">
        <v>2521</v>
      </c>
      <c r="K41" s="13">
        <v>839</v>
      </c>
      <c r="L41" s="14">
        <v>541</v>
      </c>
      <c r="M41" s="33">
        <f t="shared" si="1"/>
        <v>0.31336522978186071</v>
      </c>
      <c r="N41" s="32">
        <f t="shared" si="2"/>
        <v>97.641941126724703</v>
      </c>
    </row>
    <row r="42" spans="1:14" ht="42" x14ac:dyDescent="0.3">
      <c r="A42" s="4" t="s">
        <v>41</v>
      </c>
      <c r="B42" s="5" t="s">
        <v>42</v>
      </c>
      <c r="C42" s="11">
        <v>743</v>
      </c>
      <c r="D42" s="11">
        <v>640</v>
      </c>
      <c r="E42" s="11">
        <v>565</v>
      </c>
      <c r="F42" s="11">
        <v>635</v>
      </c>
      <c r="G42" s="11">
        <v>490</v>
      </c>
      <c r="H42" s="11">
        <v>673</v>
      </c>
      <c r="I42" s="11">
        <v>260</v>
      </c>
      <c r="J42" s="11">
        <v>457</v>
      </c>
      <c r="K42" s="11">
        <v>487</v>
      </c>
      <c r="L42" s="12">
        <v>538</v>
      </c>
      <c r="M42" s="33">
        <f t="shared" si="1"/>
        <v>0.31162752980155467</v>
      </c>
      <c r="N42" s="32">
        <f t="shared" si="2"/>
        <v>97.953568656526258</v>
      </c>
    </row>
    <row r="43" spans="1:14" ht="42" x14ac:dyDescent="0.3">
      <c r="A43" s="6" t="s">
        <v>83</v>
      </c>
      <c r="B43" s="7" t="s">
        <v>84</v>
      </c>
      <c r="C43" s="13">
        <v>670</v>
      </c>
      <c r="D43" s="13">
        <v>352</v>
      </c>
      <c r="E43" s="13">
        <v>297</v>
      </c>
      <c r="F43" s="13">
        <v>435</v>
      </c>
      <c r="G43" s="13">
        <v>251</v>
      </c>
      <c r="H43" s="13">
        <v>523</v>
      </c>
      <c r="I43" s="13">
        <v>327</v>
      </c>
      <c r="J43" s="13">
        <v>370</v>
      </c>
      <c r="K43" s="13">
        <v>339</v>
      </c>
      <c r="L43" s="14">
        <v>460</v>
      </c>
      <c r="M43" s="33">
        <f t="shared" si="1"/>
        <v>0.26644733031359691</v>
      </c>
      <c r="N43" s="32">
        <f t="shared" si="2"/>
        <v>98.220015986839854</v>
      </c>
    </row>
    <row r="44" spans="1:14" ht="21.6" x14ac:dyDescent="0.3">
      <c r="A44" s="4" t="s">
        <v>111</v>
      </c>
      <c r="B44" s="5" t="s">
        <v>112</v>
      </c>
      <c r="C44" s="11">
        <v>34</v>
      </c>
      <c r="D44" s="11">
        <v>57</v>
      </c>
      <c r="E44" s="11">
        <v>73</v>
      </c>
      <c r="F44" s="11">
        <v>73</v>
      </c>
      <c r="G44" s="11">
        <v>69</v>
      </c>
      <c r="H44" s="11">
        <v>160</v>
      </c>
      <c r="I44" s="11">
        <v>219</v>
      </c>
      <c r="J44" s="11">
        <v>264</v>
      </c>
      <c r="K44" s="11">
        <v>367</v>
      </c>
      <c r="L44" s="12">
        <v>441</v>
      </c>
      <c r="M44" s="33">
        <f t="shared" si="1"/>
        <v>0.25544189710499182</v>
      </c>
      <c r="N44" s="32">
        <f t="shared" si="2"/>
        <v>98.475457883944841</v>
      </c>
    </row>
    <row r="45" spans="1:14" ht="42" x14ac:dyDescent="0.3">
      <c r="A45" s="6" t="s">
        <v>107</v>
      </c>
      <c r="B45" s="7" t="s">
        <v>108</v>
      </c>
      <c r="C45" s="13">
        <v>16</v>
      </c>
      <c r="D45" s="13">
        <v>227</v>
      </c>
      <c r="E45" s="13">
        <v>96</v>
      </c>
      <c r="F45" s="13">
        <v>39</v>
      </c>
      <c r="G45" s="13">
        <v>17</v>
      </c>
      <c r="H45" s="13">
        <v>1</v>
      </c>
      <c r="I45" s="13">
        <v>142</v>
      </c>
      <c r="J45" s="13">
        <v>251</v>
      </c>
      <c r="K45" s="13">
        <v>312</v>
      </c>
      <c r="L45" s="14">
        <v>398</v>
      </c>
      <c r="M45" s="33">
        <f t="shared" si="1"/>
        <v>0.23053486405393822</v>
      </c>
      <c r="N45" s="32">
        <f t="shared" si="2"/>
        <v>98.705992747998778</v>
      </c>
    </row>
    <row r="46" spans="1:14" ht="31.8" x14ac:dyDescent="0.3">
      <c r="A46" s="4" t="s">
        <v>35</v>
      </c>
      <c r="B46" s="5" t="s">
        <v>36</v>
      </c>
      <c r="C46" s="11">
        <v>200</v>
      </c>
      <c r="D46" s="11">
        <v>151</v>
      </c>
      <c r="E46" s="11">
        <v>320</v>
      </c>
      <c r="F46" s="11">
        <v>490</v>
      </c>
      <c r="G46" s="11">
        <v>418</v>
      </c>
      <c r="H46" s="11">
        <v>711</v>
      </c>
      <c r="I46" s="11">
        <v>455</v>
      </c>
      <c r="J46" s="11">
        <v>649</v>
      </c>
      <c r="K46" s="11">
        <v>335</v>
      </c>
      <c r="L46" s="12">
        <v>350</v>
      </c>
      <c r="M46" s="33">
        <f t="shared" si="1"/>
        <v>0.20273166436904114</v>
      </c>
      <c r="N46" s="32">
        <f t="shared" si="2"/>
        <v>98.908724412367818</v>
      </c>
    </row>
    <row r="47" spans="1:14" ht="21.6" x14ac:dyDescent="0.3">
      <c r="A47" s="6" t="s">
        <v>65</v>
      </c>
      <c r="B47" s="7" t="s">
        <v>66</v>
      </c>
      <c r="C47" s="13">
        <v>621</v>
      </c>
      <c r="D47" s="13">
        <v>545</v>
      </c>
      <c r="E47" s="13">
        <v>464</v>
      </c>
      <c r="F47" s="13">
        <v>379</v>
      </c>
      <c r="G47" s="13">
        <v>430</v>
      </c>
      <c r="H47" s="13">
        <v>669</v>
      </c>
      <c r="I47" s="13">
        <v>774</v>
      </c>
      <c r="J47" s="13">
        <v>723</v>
      </c>
      <c r="K47" s="13">
        <v>505</v>
      </c>
      <c r="L47" s="14">
        <v>330</v>
      </c>
      <c r="M47" s="33">
        <f t="shared" si="1"/>
        <v>0.19114699783366737</v>
      </c>
      <c r="N47" s="32">
        <f t="shared" si="2"/>
        <v>99.099871410201487</v>
      </c>
    </row>
    <row r="48" spans="1:14" ht="21.6" x14ac:dyDescent="0.3">
      <c r="A48" s="4" t="s">
        <v>169</v>
      </c>
      <c r="B48" s="5" t="s">
        <v>170</v>
      </c>
      <c r="C48" s="11">
        <v>3</v>
      </c>
      <c r="D48" s="11">
        <v>67</v>
      </c>
      <c r="E48" s="11">
        <v>6</v>
      </c>
      <c r="F48" s="11">
        <v>1</v>
      </c>
      <c r="G48" s="11">
        <v>2</v>
      </c>
      <c r="H48" s="11">
        <v>220</v>
      </c>
      <c r="I48" s="11">
        <v>318</v>
      </c>
      <c r="J48" s="11">
        <v>207</v>
      </c>
      <c r="K48" s="11">
        <v>204</v>
      </c>
      <c r="L48" s="12">
        <v>189</v>
      </c>
      <c r="M48" s="33">
        <f t="shared" si="1"/>
        <v>0.10947509875928221</v>
      </c>
      <c r="N48" s="32">
        <f t="shared" si="2"/>
        <v>99.209346508960763</v>
      </c>
    </row>
    <row r="49" spans="1:14" ht="42" x14ac:dyDescent="0.3">
      <c r="A49" s="6" t="s">
        <v>45</v>
      </c>
      <c r="B49" s="7" t="s">
        <v>46</v>
      </c>
      <c r="C49" s="13">
        <v>295</v>
      </c>
      <c r="D49" s="13">
        <v>508</v>
      </c>
      <c r="E49" s="13">
        <v>95</v>
      </c>
      <c r="F49" s="13">
        <v>257</v>
      </c>
      <c r="G49" s="13">
        <v>226</v>
      </c>
      <c r="H49" s="13">
        <v>551</v>
      </c>
      <c r="I49" s="13">
        <v>510</v>
      </c>
      <c r="J49" s="13">
        <v>323</v>
      </c>
      <c r="K49" s="13">
        <v>330</v>
      </c>
      <c r="L49" s="14">
        <v>187</v>
      </c>
      <c r="M49" s="33">
        <f t="shared" si="1"/>
        <v>0.10831663210574484</v>
      </c>
      <c r="N49" s="32">
        <f t="shared" si="2"/>
        <v>99.317663141066504</v>
      </c>
    </row>
    <row r="50" spans="1:14" ht="31.8" x14ac:dyDescent="0.3">
      <c r="A50" s="4" t="s">
        <v>27</v>
      </c>
      <c r="B50" s="5" t="s">
        <v>28</v>
      </c>
      <c r="C50" s="11">
        <v>34</v>
      </c>
      <c r="D50" s="11">
        <v>79</v>
      </c>
      <c r="E50" s="11">
        <v>138</v>
      </c>
      <c r="F50" s="11">
        <v>224</v>
      </c>
      <c r="G50" s="11">
        <v>260</v>
      </c>
      <c r="H50" s="11">
        <v>329</v>
      </c>
      <c r="I50" s="11">
        <v>754</v>
      </c>
      <c r="J50" s="11">
        <v>2561</v>
      </c>
      <c r="K50" s="11">
        <v>1738</v>
      </c>
      <c r="L50" s="12">
        <v>185</v>
      </c>
      <c r="M50" s="33">
        <f t="shared" si="1"/>
        <v>0.10715816545220745</v>
      </c>
      <c r="N50" s="32">
        <f t="shared" si="2"/>
        <v>99.424821306518709</v>
      </c>
    </row>
    <row r="51" spans="1:14" ht="42" x14ac:dyDescent="0.3">
      <c r="A51" s="6" t="s">
        <v>129</v>
      </c>
      <c r="B51" s="7" t="s">
        <v>130</v>
      </c>
      <c r="C51" s="13">
        <v>457</v>
      </c>
      <c r="D51" s="13">
        <v>307</v>
      </c>
      <c r="E51" s="13">
        <v>249</v>
      </c>
      <c r="F51" s="13">
        <v>1224</v>
      </c>
      <c r="G51" s="13">
        <v>1337</v>
      </c>
      <c r="H51" s="13">
        <v>249</v>
      </c>
      <c r="I51" s="13">
        <v>80</v>
      </c>
      <c r="J51" s="13">
        <v>461</v>
      </c>
      <c r="K51" s="13">
        <v>210</v>
      </c>
      <c r="L51" s="14">
        <v>180</v>
      </c>
      <c r="M51" s="33">
        <f t="shared" si="1"/>
        <v>0.10426199881836401</v>
      </c>
      <c r="N51" s="32">
        <f t="shared" si="2"/>
        <v>99.529083305337068</v>
      </c>
    </row>
    <row r="52" spans="1:14" ht="31.8" x14ac:dyDescent="0.3">
      <c r="A52" s="4" t="s">
        <v>113</v>
      </c>
      <c r="B52" s="5" t="s">
        <v>114</v>
      </c>
      <c r="C52" s="11">
        <v>2</v>
      </c>
      <c r="D52" s="11">
        <v>39</v>
      </c>
      <c r="E52" s="11">
        <v>100</v>
      </c>
      <c r="F52" s="11">
        <v>77</v>
      </c>
      <c r="G52" s="11">
        <v>39</v>
      </c>
      <c r="H52" s="11">
        <v>43</v>
      </c>
      <c r="I52" s="11">
        <v>5</v>
      </c>
      <c r="J52" s="11">
        <v>8</v>
      </c>
      <c r="K52" s="11">
        <v>69</v>
      </c>
      <c r="L52" s="12">
        <v>153</v>
      </c>
      <c r="M52" s="33">
        <f t="shared" si="1"/>
        <v>8.8622698995609414E-2</v>
      </c>
      <c r="N52" s="32">
        <f t="shared" si="2"/>
        <v>99.617706004332675</v>
      </c>
    </row>
    <row r="53" spans="1:14" ht="42" x14ac:dyDescent="0.3">
      <c r="A53" s="6" t="s">
        <v>97</v>
      </c>
      <c r="B53" s="7" t="s">
        <v>98</v>
      </c>
      <c r="C53" s="13">
        <v>3</v>
      </c>
      <c r="D53" s="13">
        <v>29</v>
      </c>
      <c r="E53" s="13">
        <v>47</v>
      </c>
      <c r="F53" s="13">
        <v>128</v>
      </c>
      <c r="G53" s="13">
        <v>21</v>
      </c>
      <c r="H53" s="13">
        <v>22</v>
      </c>
      <c r="I53" s="13">
        <v>5</v>
      </c>
      <c r="J53" s="13">
        <v>53</v>
      </c>
      <c r="K53" s="13">
        <v>47</v>
      </c>
      <c r="L53" s="14">
        <v>150</v>
      </c>
      <c r="M53" s="33">
        <f t="shared" si="1"/>
        <v>8.6884999015303346E-2</v>
      </c>
      <c r="N53" s="32">
        <f t="shared" si="2"/>
        <v>99.704591003347971</v>
      </c>
    </row>
    <row r="54" spans="1:14" ht="21.6" x14ac:dyDescent="0.3">
      <c r="A54" s="4" t="s">
        <v>137</v>
      </c>
      <c r="B54" s="5" t="s">
        <v>138</v>
      </c>
      <c r="C54" s="11">
        <v>9</v>
      </c>
      <c r="D54" s="11">
        <v>3</v>
      </c>
      <c r="E54" s="11">
        <v>23</v>
      </c>
      <c r="F54" s="11">
        <v>4</v>
      </c>
      <c r="G54" s="11">
        <v>26</v>
      </c>
      <c r="H54" s="11">
        <v>17</v>
      </c>
      <c r="I54" s="11">
        <v>42</v>
      </c>
      <c r="J54" s="11">
        <v>25</v>
      </c>
      <c r="K54" s="11">
        <v>31</v>
      </c>
      <c r="L54" s="12">
        <v>117</v>
      </c>
      <c r="M54" s="33">
        <f t="shared" si="1"/>
        <v>6.7770299231936615E-2</v>
      </c>
      <c r="N54" s="32">
        <f t="shared" si="2"/>
        <v>99.77236130257991</v>
      </c>
    </row>
    <row r="55" spans="1:14" ht="21.6" x14ac:dyDescent="0.3">
      <c r="A55" s="6" t="s">
        <v>145</v>
      </c>
      <c r="B55" s="7" t="s">
        <v>146</v>
      </c>
      <c r="C55" s="13">
        <v>10</v>
      </c>
      <c r="D55" s="13">
        <v>15</v>
      </c>
      <c r="E55" s="13">
        <v>43</v>
      </c>
      <c r="F55" s="13">
        <v>40</v>
      </c>
      <c r="G55" s="13">
        <v>32</v>
      </c>
      <c r="H55" s="13">
        <v>50</v>
      </c>
      <c r="I55" s="13">
        <v>97</v>
      </c>
      <c r="J55" s="13">
        <v>57</v>
      </c>
      <c r="K55" s="13">
        <v>86</v>
      </c>
      <c r="L55" s="14">
        <v>105</v>
      </c>
      <c r="M55" s="33">
        <f t="shared" si="1"/>
        <v>6.0819499310712344E-2</v>
      </c>
      <c r="N55" s="32">
        <f t="shared" si="2"/>
        <v>99.83318080189062</v>
      </c>
    </row>
    <row r="56" spans="1:14" ht="31.8" x14ac:dyDescent="0.3">
      <c r="A56" s="4" t="s">
        <v>79</v>
      </c>
      <c r="B56" s="5" t="s">
        <v>80</v>
      </c>
      <c r="C56" s="11">
        <v>71</v>
      </c>
      <c r="D56" s="11">
        <v>122</v>
      </c>
      <c r="E56" s="11">
        <v>341</v>
      </c>
      <c r="F56" s="11">
        <v>420</v>
      </c>
      <c r="G56" s="11">
        <v>257</v>
      </c>
      <c r="H56" s="11">
        <v>311</v>
      </c>
      <c r="I56" s="11">
        <v>149</v>
      </c>
      <c r="J56" s="11">
        <v>209</v>
      </c>
      <c r="K56" s="11">
        <v>40</v>
      </c>
      <c r="L56" s="12">
        <v>80</v>
      </c>
      <c r="M56" s="33">
        <f t="shared" si="1"/>
        <v>4.6338666141495115E-2</v>
      </c>
      <c r="N56" s="32">
        <f t="shared" si="2"/>
        <v>99.879519468032115</v>
      </c>
    </row>
    <row r="57" spans="1:14" ht="31.8" x14ac:dyDescent="0.3">
      <c r="A57" s="6" t="s">
        <v>81</v>
      </c>
      <c r="B57" s="7" t="s">
        <v>82</v>
      </c>
      <c r="C57" s="13">
        <v>192</v>
      </c>
      <c r="D57" s="13">
        <v>817</v>
      </c>
      <c r="E57" s="13">
        <v>87</v>
      </c>
      <c r="F57" s="13">
        <v>190</v>
      </c>
      <c r="G57" s="13">
        <v>166</v>
      </c>
      <c r="H57" s="13">
        <v>14</v>
      </c>
      <c r="I57" s="13">
        <v>68</v>
      </c>
      <c r="J57" s="13">
        <v>109</v>
      </c>
      <c r="K57" s="13">
        <v>109</v>
      </c>
      <c r="L57" s="14">
        <v>46</v>
      </c>
      <c r="M57" s="33">
        <f t="shared" si="1"/>
        <v>2.6644733031359693E-2</v>
      </c>
      <c r="N57" s="32">
        <f t="shared" si="2"/>
        <v>99.906164201063476</v>
      </c>
    </row>
    <row r="58" spans="1:14" ht="31.8" x14ac:dyDescent="0.3">
      <c r="A58" s="4" t="s">
        <v>71</v>
      </c>
      <c r="B58" s="5" t="s">
        <v>72</v>
      </c>
      <c r="C58" s="11">
        <v>0</v>
      </c>
      <c r="D58" s="11">
        <v>1</v>
      </c>
      <c r="E58" s="11">
        <v>2</v>
      </c>
      <c r="F58" s="11">
        <v>119</v>
      </c>
      <c r="G58" s="11">
        <v>0</v>
      </c>
      <c r="H58" s="11">
        <v>2</v>
      </c>
      <c r="I58" s="11">
        <v>65</v>
      </c>
      <c r="J58" s="11">
        <v>8</v>
      </c>
      <c r="K58" s="11">
        <v>8</v>
      </c>
      <c r="L58" s="12">
        <v>38</v>
      </c>
      <c r="M58" s="33">
        <f t="shared" si="1"/>
        <v>2.201086641721018E-2</v>
      </c>
      <c r="N58" s="32">
        <f t="shared" si="2"/>
        <v>99.92817506748068</v>
      </c>
    </row>
    <row r="59" spans="1:14" ht="21.6" x14ac:dyDescent="0.3">
      <c r="A59" s="6" t="s">
        <v>39</v>
      </c>
      <c r="B59" s="7" t="s">
        <v>40</v>
      </c>
      <c r="C59" s="13">
        <v>91</v>
      </c>
      <c r="D59" s="13">
        <v>118</v>
      </c>
      <c r="E59" s="13">
        <v>186</v>
      </c>
      <c r="F59" s="13">
        <v>62</v>
      </c>
      <c r="G59" s="13">
        <v>97</v>
      </c>
      <c r="H59" s="13">
        <v>84</v>
      </c>
      <c r="I59" s="13">
        <v>3</v>
      </c>
      <c r="J59" s="13">
        <v>36</v>
      </c>
      <c r="K59" s="13">
        <v>8</v>
      </c>
      <c r="L59" s="14">
        <v>37</v>
      </c>
      <c r="M59" s="33">
        <f t="shared" si="1"/>
        <v>2.1431633090441493E-2</v>
      </c>
      <c r="N59" s="32">
        <f t="shared" si="2"/>
        <v>99.949606700571124</v>
      </c>
    </row>
    <row r="60" spans="1:14" ht="21.6" x14ac:dyDescent="0.3">
      <c r="A60" s="4" t="s">
        <v>143</v>
      </c>
      <c r="B60" s="5" t="s">
        <v>144</v>
      </c>
      <c r="C60" s="11">
        <v>0</v>
      </c>
      <c r="D60" s="11">
        <v>0</v>
      </c>
      <c r="E60" s="11">
        <v>7</v>
      </c>
      <c r="F60" s="11">
        <v>17</v>
      </c>
      <c r="G60" s="11">
        <v>817</v>
      </c>
      <c r="H60" s="11">
        <v>43</v>
      </c>
      <c r="I60" s="11">
        <v>39</v>
      </c>
      <c r="J60" s="11">
        <v>19</v>
      </c>
      <c r="K60" s="11">
        <v>69</v>
      </c>
      <c r="L60" s="12">
        <v>21</v>
      </c>
      <c r="M60" s="33">
        <f t="shared" si="1"/>
        <v>1.2163899862142467E-2</v>
      </c>
      <c r="N60" s="32">
        <f t="shared" si="2"/>
        <v>99.961770600433269</v>
      </c>
    </row>
    <row r="61" spans="1:14" ht="42" x14ac:dyDescent="0.3">
      <c r="A61" s="6" t="s">
        <v>105</v>
      </c>
      <c r="B61" s="7" t="s">
        <v>106</v>
      </c>
      <c r="C61" s="13">
        <v>14</v>
      </c>
      <c r="D61" s="13">
        <v>17</v>
      </c>
      <c r="E61" s="13">
        <v>56</v>
      </c>
      <c r="F61" s="13">
        <v>0</v>
      </c>
      <c r="G61" s="13">
        <v>31</v>
      </c>
      <c r="H61" s="13">
        <v>11</v>
      </c>
      <c r="I61" s="13">
        <v>50</v>
      </c>
      <c r="J61" s="13">
        <v>12</v>
      </c>
      <c r="K61" s="13">
        <v>29</v>
      </c>
      <c r="L61" s="14">
        <v>19</v>
      </c>
      <c r="M61" s="33">
        <f t="shared" si="1"/>
        <v>1.100543320860509E-2</v>
      </c>
      <c r="N61" s="32">
        <f t="shared" si="2"/>
        <v>99.972776033641878</v>
      </c>
    </row>
    <row r="62" spans="1:14" ht="42" x14ac:dyDescent="0.3">
      <c r="A62" s="4" t="s">
        <v>101</v>
      </c>
      <c r="B62" s="5" t="s">
        <v>102</v>
      </c>
      <c r="C62" s="11">
        <v>0</v>
      </c>
      <c r="D62" s="11">
        <v>0</v>
      </c>
      <c r="E62" s="11">
        <v>98</v>
      </c>
      <c r="F62" s="11">
        <v>10</v>
      </c>
      <c r="G62" s="11">
        <v>14</v>
      </c>
      <c r="H62" s="11">
        <v>41</v>
      </c>
      <c r="I62" s="11">
        <v>5</v>
      </c>
      <c r="J62" s="11">
        <v>1</v>
      </c>
      <c r="K62" s="11">
        <v>0</v>
      </c>
      <c r="L62" s="12">
        <v>13</v>
      </c>
      <c r="M62" s="33">
        <f t="shared" si="1"/>
        <v>7.5300332479929562E-3</v>
      </c>
      <c r="N62" s="32">
        <f t="shared" si="2"/>
        <v>99.980306066889867</v>
      </c>
    </row>
    <row r="63" spans="1:14" ht="42" x14ac:dyDescent="0.3">
      <c r="A63" s="6" t="s">
        <v>131</v>
      </c>
      <c r="B63" s="7" t="s">
        <v>132</v>
      </c>
      <c r="C63" s="13">
        <v>9</v>
      </c>
      <c r="D63" s="13">
        <v>9</v>
      </c>
      <c r="E63" s="13">
        <v>14</v>
      </c>
      <c r="F63" s="13">
        <v>2</v>
      </c>
      <c r="G63" s="13">
        <v>95</v>
      </c>
      <c r="H63" s="13">
        <v>7</v>
      </c>
      <c r="I63" s="13">
        <v>5</v>
      </c>
      <c r="J63" s="13">
        <v>13</v>
      </c>
      <c r="K63" s="13">
        <v>25</v>
      </c>
      <c r="L63" s="14">
        <v>11</v>
      </c>
      <c r="M63" s="33">
        <f t="shared" si="1"/>
        <v>6.3715665944555789E-3</v>
      </c>
      <c r="N63" s="32">
        <f t="shared" si="2"/>
        <v>99.986677633484319</v>
      </c>
    </row>
    <row r="64" spans="1:14" ht="31.8" x14ac:dyDescent="0.3">
      <c r="A64" s="4" t="s">
        <v>127</v>
      </c>
      <c r="B64" s="5" t="s">
        <v>128</v>
      </c>
      <c r="C64" s="11">
        <v>0</v>
      </c>
      <c r="D64" s="11">
        <v>0</v>
      </c>
      <c r="E64" s="11">
        <v>0</v>
      </c>
      <c r="F64" s="11">
        <v>5</v>
      </c>
      <c r="G64" s="11">
        <v>2</v>
      </c>
      <c r="H64" s="11">
        <v>0</v>
      </c>
      <c r="I64" s="11">
        <v>19</v>
      </c>
      <c r="J64" s="11">
        <v>4</v>
      </c>
      <c r="K64" s="11">
        <v>17</v>
      </c>
      <c r="L64" s="12">
        <v>10</v>
      </c>
      <c r="M64" s="33">
        <f t="shared" si="1"/>
        <v>5.7923332676868894E-3</v>
      </c>
      <c r="N64" s="32">
        <f t="shared" si="2"/>
        <v>99.992469966752012</v>
      </c>
    </row>
    <row r="65" spans="1:14" ht="31.8" x14ac:dyDescent="0.3">
      <c r="A65" s="6" t="s">
        <v>119</v>
      </c>
      <c r="B65" s="7" t="s">
        <v>120</v>
      </c>
      <c r="C65" s="13">
        <v>8</v>
      </c>
      <c r="D65" s="13">
        <v>1</v>
      </c>
      <c r="E65" s="13">
        <v>4</v>
      </c>
      <c r="F65" s="13">
        <v>2</v>
      </c>
      <c r="G65" s="13">
        <v>4</v>
      </c>
      <c r="H65" s="13">
        <v>1</v>
      </c>
      <c r="I65" s="13">
        <v>4</v>
      </c>
      <c r="J65" s="13">
        <v>42</v>
      </c>
      <c r="K65" s="13">
        <v>3</v>
      </c>
      <c r="L65" s="14">
        <v>6</v>
      </c>
      <c r="M65" s="33">
        <f t="shared" si="1"/>
        <v>3.4753999606121338E-3</v>
      </c>
      <c r="N65" s="32">
        <f t="shared" si="2"/>
        <v>99.995945366712618</v>
      </c>
    </row>
    <row r="66" spans="1:14" ht="42" x14ac:dyDescent="0.3">
      <c r="A66" s="4" t="s">
        <v>109</v>
      </c>
      <c r="B66" s="5" t="s">
        <v>110</v>
      </c>
      <c r="C66" s="11">
        <v>8</v>
      </c>
      <c r="D66" s="11">
        <v>10</v>
      </c>
      <c r="E66" s="11">
        <v>51</v>
      </c>
      <c r="F66" s="11">
        <v>21</v>
      </c>
      <c r="G66" s="11">
        <v>47</v>
      </c>
      <c r="H66" s="11">
        <v>19</v>
      </c>
      <c r="I66" s="11">
        <v>20</v>
      </c>
      <c r="J66" s="11">
        <v>24</v>
      </c>
      <c r="K66" s="11">
        <v>11</v>
      </c>
      <c r="L66" s="12">
        <v>4</v>
      </c>
      <c r="M66" s="33">
        <f t="shared" si="1"/>
        <v>2.316933307074756E-3</v>
      </c>
      <c r="N66" s="32">
        <f t="shared" si="2"/>
        <v>99.99826230001969</v>
      </c>
    </row>
    <row r="67" spans="1:14" ht="21.6" x14ac:dyDescent="0.3">
      <c r="A67" s="6" t="s">
        <v>135</v>
      </c>
      <c r="B67" s="7" t="s">
        <v>136</v>
      </c>
      <c r="C67" s="13">
        <v>12</v>
      </c>
      <c r="D67" s="13">
        <v>13</v>
      </c>
      <c r="E67" s="13">
        <v>16</v>
      </c>
      <c r="F67" s="13">
        <v>16</v>
      </c>
      <c r="G67" s="13">
        <v>9</v>
      </c>
      <c r="H67" s="13">
        <v>3</v>
      </c>
      <c r="I67" s="13">
        <v>1</v>
      </c>
      <c r="J67" s="13">
        <v>10</v>
      </c>
      <c r="K67" s="13">
        <v>12</v>
      </c>
      <c r="L67" s="14">
        <v>1</v>
      </c>
      <c r="M67" s="33">
        <f t="shared" si="1"/>
        <v>5.79233326768689E-4</v>
      </c>
      <c r="N67" s="32">
        <f t="shared" si="2"/>
        <v>99.998841533346464</v>
      </c>
    </row>
    <row r="68" spans="1:14" ht="31.8" x14ac:dyDescent="0.3">
      <c r="A68" s="4" t="s">
        <v>121</v>
      </c>
      <c r="B68" s="5" t="s">
        <v>122</v>
      </c>
      <c r="C68" s="11">
        <v>0</v>
      </c>
      <c r="D68" s="11">
        <v>0</v>
      </c>
      <c r="E68" s="11">
        <v>2</v>
      </c>
      <c r="F68" s="11">
        <v>0</v>
      </c>
      <c r="G68" s="11">
        <v>0</v>
      </c>
      <c r="H68" s="11">
        <v>0</v>
      </c>
      <c r="I68" s="11">
        <v>2</v>
      </c>
      <c r="J68" s="11">
        <v>9</v>
      </c>
      <c r="K68" s="11">
        <v>9</v>
      </c>
      <c r="L68" s="12">
        <v>1</v>
      </c>
      <c r="M68" s="33">
        <f t="shared" si="1"/>
        <v>5.79233326768689E-4</v>
      </c>
      <c r="N68" s="32">
        <f t="shared" si="2"/>
        <v>99.999420766673239</v>
      </c>
    </row>
    <row r="69" spans="1:14" ht="31.8" x14ac:dyDescent="0.3">
      <c r="A69" s="6" t="s">
        <v>123</v>
      </c>
      <c r="B69" s="7" t="s">
        <v>124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2</v>
      </c>
      <c r="J69" s="13">
        <v>2</v>
      </c>
      <c r="K69" s="13">
        <v>0</v>
      </c>
      <c r="L69" s="14">
        <v>1</v>
      </c>
      <c r="M69" s="33">
        <f t="shared" si="1"/>
        <v>5.79233326768689E-4</v>
      </c>
      <c r="N69" s="32">
        <f t="shared" si="2"/>
        <v>100.00000000000001</v>
      </c>
    </row>
    <row r="70" spans="1:14" ht="42" x14ac:dyDescent="0.3">
      <c r="A70" s="4" t="s">
        <v>125</v>
      </c>
      <c r="B70" s="5" t="s">
        <v>126</v>
      </c>
      <c r="C70" s="11">
        <v>34</v>
      </c>
      <c r="D70" s="11">
        <v>70</v>
      </c>
      <c r="E70" s="11">
        <v>0</v>
      </c>
      <c r="F70" s="11">
        <v>1</v>
      </c>
      <c r="G70" s="11">
        <v>0</v>
      </c>
      <c r="H70" s="11">
        <v>1</v>
      </c>
      <c r="I70" s="11">
        <v>0</v>
      </c>
      <c r="J70" s="11">
        <v>0</v>
      </c>
      <c r="K70" s="11">
        <v>0</v>
      </c>
      <c r="L70" s="12">
        <v>0</v>
      </c>
      <c r="M70" s="33">
        <f t="shared" si="1"/>
        <v>0</v>
      </c>
      <c r="N70" s="32">
        <f t="shared" si="2"/>
        <v>100.00000000000001</v>
      </c>
    </row>
    <row r="71" spans="1:14" ht="31.8" x14ac:dyDescent="0.3">
      <c r="A71" s="6" t="s">
        <v>171</v>
      </c>
      <c r="B71" s="7" t="s">
        <v>172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4</v>
      </c>
      <c r="K71" s="13">
        <v>0</v>
      </c>
      <c r="L71" s="14">
        <v>0</v>
      </c>
      <c r="M71" s="33">
        <f t="shared" si="1"/>
        <v>0</v>
      </c>
      <c r="N71" s="32">
        <f t="shared" si="2"/>
        <v>100.00000000000001</v>
      </c>
    </row>
    <row r="72" spans="1:14" ht="31.8" x14ac:dyDescent="0.3">
      <c r="A72" s="4" t="s">
        <v>173</v>
      </c>
      <c r="B72" s="5" t="s">
        <v>174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24</v>
      </c>
      <c r="K72" s="11">
        <v>0</v>
      </c>
      <c r="L72" s="12">
        <v>0</v>
      </c>
      <c r="M72" s="33">
        <f t="shared" si="1"/>
        <v>0</v>
      </c>
      <c r="N72" s="32">
        <f t="shared" si="2"/>
        <v>100.00000000000001</v>
      </c>
    </row>
    <row r="73" spans="1:14" ht="31.8" x14ac:dyDescent="0.3">
      <c r="A73" s="6" t="s">
        <v>133</v>
      </c>
      <c r="B73" s="7" t="s">
        <v>134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4">
        <v>0</v>
      </c>
      <c r="M73" s="33">
        <f t="shared" si="1"/>
        <v>0</v>
      </c>
      <c r="N73" s="32">
        <f t="shared" si="2"/>
        <v>100.00000000000001</v>
      </c>
    </row>
    <row r="74" spans="1:14" ht="42" x14ac:dyDescent="0.3">
      <c r="A74" s="4" t="s">
        <v>77</v>
      </c>
      <c r="B74" s="5" t="s">
        <v>78</v>
      </c>
      <c r="C74" s="11">
        <v>166</v>
      </c>
      <c r="D74" s="11">
        <v>49</v>
      </c>
      <c r="E74" s="11">
        <v>108</v>
      </c>
      <c r="F74" s="11">
        <v>172</v>
      </c>
      <c r="G74" s="11">
        <v>35</v>
      </c>
      <c r="H74" s="11">
        <v>0</v>
      </c>
      <c r="I74" s="11">
        <v>20</v>
      </c>
      <c r="J74" s="11">
        <v>19</v>
      </c>
      <c r="K74" s="11">
        <v>0</v>
      </c>
      <c r="L74" s="12">
        <v>0</v>
      </c>
      <c r="M74" s="33">
        <f t="shared" ref="M74:M78" si="3">L74*100/$L$7</f>
        <v>0</v>
      </c>
      <c r="N74" s="32">
        <f t="shared" ref="N74:N78" si="4">N73+M74</f>
        <v>100.00000000000001</v>
      </c>
    </row>
    <row r="75" spans="1:14" ht="31.8" x14ac:dyDescent="0.3">
      <c r="A75" s="6" t="s">
        <v>175</v>
      </c>
      <c r="B75" s="7" t="s">
        <v>176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4">
        <v>0</v>
      </c>
      <c r="M75" s="33">
        <f t="shared" si="3"/>
        <v>0</v>
      </c>
      <c r="N75" s="32">
        <f t="shared" si="4"/>
        <v>100.00000000000001</v>
      </c>
    </row>
    <row r="76" spans="1:14" ht="21.6" x14ac:dyDescent="0.3">
      <c r="A76" s="4" t="s">
        <v>177</v>
      </c>
      <c r="B76" s="5" t="s">
        <v>144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2">
        <v>0</v>
      </c>
      <c r="M76" s="33">
        <f t="shared" si="3"/>
        <v>0</v>
      </c>
      <c r="N76" s="32">
        <f t="shared" si="4"/>
        <v>100.00000000000001</v>
      </c>
    </row>
    <row r="77" spans="1:14" ht="21.6" x14ac:dyDescent="0.3">
      <c r="A77" s="6" t="s">
        <v>147</v>
      </c>
      <c r="B77" s="7" t="s">
        <v>148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4">
        <v>0</v>
      </c>
      <c r="M77" s="33">
        <f t="shared" si="3"/>
        <v>0</v>
      </c>
      <c r="N77" s="32">
        <f t="shared" si="4"/>
        <v>100.00000000000001</v>
      </c>
    </row>
    <row r="78" spans="1:14" ht="42" x14ac:dyDescent="0.3">
      <c r="A78" s="39" t="s">
        <v>141</v>
      </c>
      <c r="B78" s="40" t="s">
        <v>142</v>
      </c>
      <c r="C78" s="41">
        <v>2073</v>
      </c>
      <c r="D78" s="41">
        <v>3084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2">
        <v>0</v>
      </c>
      <c r="M78" s="33">
        <f t="shared" si="3"/>
        <v>0</v>
      </c>
      <c r="N78" s="32">
        <f t="shared" si="4"/>
        <v>100.00000000000001</v>
      </c>
    </row>
    <row r="79" spans="1:14" ht="14.55" customHeight="1" x14ac:dyDescent="0.3">
      <c r="A79" s="74" t="s">
        <v>158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1:14" ht="14.55" customHeight="1" x14ac:dyDescent="0.3">
      <c r="A80" s="75" t="s">
        <v>1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1:14" x14ac:dyDescent="0.3">
      <c r="A81" s="76" t="s">
        <v>2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1:14" x14ac:dyDescent="0.3">
      <c r="A82" s="76" t="s">
        <v>3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1:14" x14ac:dyDescent="0.3">
      <c r="A83" s="76" t="s">
        <v>149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1:14" x14ac:dyDescent="0.3">
      <c r="A84" s="83" t="s">
        <v>180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</row>
    <row r="85" spans="1:14" x14ac:dyDescent="0.3">
      <c r="A85" s="79" t="s">
        <v>5</v>
      </c>
      <c r="B85" s="81" t="s">
        <v>6</v>
      </c>
      <c r="C85" s="17">
        <v>2010</v>
      </c>
      <c r="D85" s="17">
        <v>2011</v>
      </c>
      <c r="E85" s="17">
        <v>2012</v>
      </c>
      <c r="F85" s="17">
        <v>2013</v>
      </c>
      <c r="G85" s="17">
        <v>2014</v>
      </c>
      <c r="H85" s="17">
        <v>2015</v>
      </c>
      <c r="I85" s="17">
        <v>2016</v>
      </c>
      <c r="J85" s="17">
        <v>2017</v>
      </c>
      <c r="K85" s="17">
        <v>2018</v>
      </c>
      <c r="L85" s="47">
        <v>2019</v>
      </c>
      <c r="M85" s="88" t="s">
        <v>153</v>
      </c>
      <c r="N85" s="88" t="s">
        <v>156</v>
      </c>
    </row>
    <row r="86" spans="1:14" ht="30.6" x14ac:dyDescent="0.3">
      <c r="A86" s="80"/>
      <c r="B86" s="82"/>
      <c r="C86" s="19" t="s">
        <v>181</v>
      </c>
      <c r="D86" s="19" t="s">
        <v>181</v>
      </c>
      <c r="E86" s="19" t="s">
        <v>181</v>
      </c>
      <c r="F86" s="19" t="s">
        <v>181</v>
      </c>
      <c r="G86" s="19" t="s">
        <v>181</v>
      </c>
      <c r="H86" s="19" t="s">
        <v>181</v>
      </c>
      <c r="I86" s="19" t="s">
        <v>181</v>
      </c>
      <c r="J86" s="19" t="s">
        <v>181</v>
      </c>
      <c r="K86" s="19" t="s">
        <v>181</v>
      </c>
      <c r="L86" s="48" t="s">
        <v>181</v>
      </c>
      <c r="M86" s="88"/>
      <c r="N86" s="88"/>
    </row>
    <row r="87" spans="1:14" s="43" customFormat="1" x14ac:dyDescent="0.3">
      <c r="A87" s="44" t="s">
        <v>178</v>
      </c>
      <c r="B87" s="34" t="s">
        <v>179</v>
      </c>
      <c r="C87" s="45">
        <f>SUM(C88:C158)</f>
        <v>200191</v>
      </c>
      <c r="D87" s="45">
        <f t="shared" ref="D87" si="5">SUM(D88:D158)</f>
        <v>195744</v>
      </c>
      <c r="E87" s="45">
        <f t="shared" ref="E87" si="6">SUM(E88:E158)</f>
        <v>208007</v>
      </c>
      <c r="F87" s="45">
        <f t="shared" ref="F87" si="7">SUM(F88:F158)</f>
        <v>225027</v>
      </c>
      <c r="G87" s="45">
        <f t="shared" ref="G87" si="8">SUM(G88:G158)</f>
        <v>254946</v>
      </c>
      <c r="H87" s="45">
        <f t="shared" ref="H87" si="9">SUM(H88:H158)</f>
        <v>288158</v>
      </c>
      <c r="I87" s="45">
        <f t="shared" ref="I87" si="10">SUM(I88:I158)</f>
        <v>289123</v>
      </c>
      <c r="J87" s="45">
        <f t="shared" ref="J87" si="11">SUM(J88:J158)</f>
        <v>298771</v>
      </c>
      <c r="K87" s="45">
        <f t="shared" ref="K87" si="12">SUM(K88:K158)</f>
        <v>341606</v>
      </c>
      <c r="L87" s="45">
        <f t="shared" ref="L87" si="13">SUM(L88:L158)</f>
        <v>332405</v>
      </c>
      <c r="M87" s="30">
        <f>L87*100/$L$87</f>
        <v>100</v>
      </c>
      <c r="N87" s="31"/>
    </row>
    <row r="88" spans="1:14" ht="21.6" x14ac:dyDescent="0.3">
      <c r="A88" s="4" t="s">
        <v>23</v>
      </c>
      <c r="B88" s="5" t="s">
        <v>24</v>
      </c>
      <c r="C88" s="11">
        <v>45754</v>
      </c>
      <c r="D88" s="11">
        <v>31423</v>
      </c>
      <c r="E88" s="11">
        <v>32443</v>
      </c>
      <c r="F88" s="11">
        <v>35055</v>
      </c>
      <c r="G88" s="11">
        <v>45699</v>
      </c>
      <c r="H88" s="11">
        <v>59883</v>
      </c>
      <c r="I88" s="11">
        <v>70515</v>
      </c>
      <c r="J88" s="11">
        <v>75664</v>
      </c>
      <c r="K88" s="11">
        <v>88281</v>
      </c>
      <c r="L88" s="12">
        <v>83688</v>
      </c>
      <c r="M88" s="33">
        <f>L88*100/$L$87</f>
        <v>25.176516598727456</v>
      </c>
      <c r="N88" s="32">
        <f>M88</f>
        <v>25.176516598727456</v>
      </c>
    </row>
    <row r="89" spans="1:14" ht="21.6" x14ac:dyDescent="0.3">
      <c r="A89" s="6" t="s">
        <v>49</v>
      </c>
      <c r="B89" s="7" t="s">
        <v>50</v>
      </c>
      <c r="C89" s="13">
        <v>16232</v>
      </c>
      <c r="D89" s="13">
        <v>12981</v>
      </c>
      <c r="E89" s="13">
        <v>25359</v>
      </c>
      <c r="F89" s="13">
        <v>39358</v>
      </c>
      <c r="G89" s="13">
        <v>31331</v>
      </c>
      <c r="H89" s="13">
        <v>35279</v>
      </c>
      <c r="I89" s="13">
        <v>30991</v>
      </c>
      <c r="J89" s="13">
        <v>45205</v>
      </c>
      <c r="K89" s="13">
        <v>41222</v>
      </c>
      <c r="L89" s="14">
        <v>40995</v>
      </c>
      <c r="M89" s="33">
        <f>L89*100/$L$87</f>
        <v>12.332846978836059</v>
      </c>
      <c r="N89" s="32">
        <f>N88+M89</f>
        <v>37.509363577563519</v>
      </c>
    </row>
    <row r="90" spans="1:14" ht="21.6" x14ac:dyDescent="0.3">
      <c r="A90" s="4" t="s">
        <v>59</v>
      </c>
      <c r="B90" s="5" t="s">
        <v>60</v>
      </c>
      <c r="C90" s="11">
        <v>17867</v>
      </c>
      <c r="D90" s="11">
        <v>18356</v>
      </c>
      <c r="E90" s="11">
        <v>18613</v>
      </c>
      <c r="F90" s="11">
        <v>22079</v>
      </c>
      <c r="G90" s="11">
        <v>28329</v>
      </c>
      <c r="H90" s="11">
        <v>27185</v>
      </c>
      <c r="I90" s="11">
        <v>26548</v>
      </c>
      <c r="J90" s="11">
        <v>25349</v>
      </c>
      <c r="K90" s="11">
        <v>30163</v>
      </c>
      <c r="L90" s="12">
        <v>34119</v>
      </c>
      <c r="M90" s="33">
        <f t="shared" ref="M90:M153" si="14">L90*100/$L$87</f>
        <v>10.264286036611963</v>
      </c>
      <c r="N90" s="32">
        <f t="shared" ref="N90:N153" si="15">N89+M90</f>
        <v>47.773649614175483</v>
      </c>
    </row>
    <row r="91" spans="1:14" ht="21.6" x14ac:dyDescent="0.3">
      <c r="A91" s="6" t="s">
        <v>31</v>
      </c>
      <c r="B91" s="7" t="s">
        <v>32</v>
      </c>
      <c r="C91" s="13">
        <v>18232</v>
      </c>
      <c r="D91" s="13">
        <v>20704</v>
      </c>
      <c r="E91" s="13">
        <v>15813</v>
      </c>
      <c r="F91" s="13">
        <v>14658</v>
      </c>
      <c r="G91" s="13">
        <v>23294</v>
      </c>
      <c r="H91" s="13">
        <v>28483</v>
      </c>
      <c r="I91" s="13">
        <v>25891</v>
      </c>
      <c r="J91" s="13">
        <v>24227</v>
      </c>
      <c r="K91" s="13">
        <v>31353</v>
      </c>
      <c r="L91" s="14">
        <v>29087</v>
      </c>
      <c r="M91" s="33">
        <f t="shared" si="14"/>
        <v>8.7504700591146349</v>
      </c>
      <c r="N91" s="32">
        <f t="shared" si="15"/>
        <v>56.524119673290116</v>
      </c>
    </row>
    <row r="92" spans="1:14" ht="21.6" x14ac:dyDescent="0.3">
      <c r="A92" s="4" t="s">
        <v>25</v>
      </c>
      <c r="B92" s="5" t="s">
        <v>26</v>
      </c>
      <c r="C92" s="11">
        <v>10918</v>
      </c>
      <c r="D92" s="11">
        <v>10065</v>
      </c>
      <c r="E92" s="11">
        <v>13118</v>
      </c>
      <c r="F92" s="11">
        <v>12787</v>
      </c>
      <c r="G92" s="11">
        <v>16024</v>
      </c>
      <c r="H92" s="11">
        <v>18947</v>
      </c>
      <c r="I92" s="11">
        <v>19860</v>
      </c>
      <c r="J92" s="11">
        <v>20372</v>
      </c>
      <c r="K92" s="11">
        <v>29484</v>
      </c>
      <c r="L92" s="12">
        <v>24549</v>
      </c>
      <c r="M92" s="33">
        <f t="shared" si="14"/>
        <v>7.3852679713000704</v>
      </c>
      <c r="N92" s="32">
        <f t="shared" si="15"/>
        <v>63.909387644590183</v>
      </c>
    </row>
    <row r="93" spans="1:14" ht="31.8" x14ac:dyDescent="0.3">
      <c r="A93" s="6" t="s">
        <v>29</v>
      </c>
      <c r="B93" s="7" t="s">
        <v>30</v>
      </c>
      <c r="C93" s="13">
        <v>21647</v>
      </c>
      <c r="D93" s="13">
        <v>17933</v>
      </c>
      <c r="E93" s="13">
        <v>24499</v>
      </c>
      <c r="F93" s="13">
        <v>20756</v>
      </c>
      <c r="G93" s="21">
        <v>21311</v>
      </c>
      <c r="H93" s="13">
        <v>19847</v>
      </c>
      <c r="I93" s="13">
        <v>17382</v>
      </c>
      <c r="J93" s="13">
        <v>16448</v>
      </c>
      <c r="K93" s="13">
        <v>19092</v>
      </c>
      <c r="L93" s="14">
        <v>18397</v>
      </c>
      <c r="M93" s="33">
        <f t="shared" si="14"/>
        <v>5.5345136204329055</v>
      </c>
      <c r="N93" s="32">
        <f t="shared" si="15"/>
        <v>69.443901265023086</v>
      </c>
    </row>
    <row r="94" spans="1:14" ht="21.6" x14ac:dyDescent="0.3">
      <c r="A94" s="4" t="s">
        <v>75</v>
      </c>
      <c r="B94" s="5" t="s">
        <v>76</v>
      </c>
      <c r="C94" s="11">
        <v>15583</v>
      </c>
      <c r="D94" s="11">
        <v>15815</v>
      </c>
      <c r="E94" s="11">
        <v>15289</v>
      </c>
      <c r="F94" s="11">
        <v>14681</v>
      </c>
      <c r="G94" s="11">
        <v>13071</v>
      </c>
      <c r="H94" s="11">
        <v>15482</v>
      </c>
      <c r="I94" s="11">
        <v>17285</v>
      </c>
      <c r="J94" s="11">
        <v>15698</v>
      </c>
      <c r="K94" s="11">
        <v>18933</v>
      </c>
      <c r="L94" s="12">
        <v>17834</v>
      </c>
      <c r="M94" s="33">
        <f t="shared" si="14"/>
        <v>5.3651419202478907</v>
      </c>
      <c r="N94" s="32">
        <f t="shared" si="15"/>
        <v>74.80904318527098</v>
      </c>
    </row>
    <row r="95" spans="1:14" ht="42" x14ac:dyDescent="0.3">
      <c r="A95" s="6" t="s">
        <v>47</v>
      </c>
      <c r="B95" s="7" t="s">
        <v>48</v>
      </c>
      <c r="C95" s="13">
        <v>14884</v>
      </c>
      <c r="D95" s="13">
        <v>11066</v>
      </c>
      <c r="E95" s="13">
        <v>12785</v>
      </c>
      <c r="F95" s="13">
        <v>10253</v>
      </c>
      <c r="G95" s="13">
        <v>16312</v>
      </c>
      <c r="H95" s="13">
        <v>18571</v>
      </c>
      <c r="I95" s="13">
        <v>13194</v>
      </c>
      <c r="J95" s="13">
        <v>9135</v>
      </c>
      <c r="K95" s="13">
        <v>11094</v>
      </c>
      <c r="L95" s="14">
        <v>8674</v>
      </c>
      <c r="M95" s="33">
        <f t="shared" si="14"/>
        <v>2.6094673666160255</v>
      </c>
      <c r="N95" s="32">
        <f t="shared" si="15"/>
        <v>77.41851055188701</v>
      </c>
    </row>
    <row r="96" spans="1:14" ht="31.8" x14ac:dyDescent="0.3">
      <c r="A96" s="4" t="s">
        <v>73</v>
      </c>
      <c r="B96" s="5" t="s">
        <v>74</v>
      </c>
      <c r="C96" s="11">
        <v>7021</v>
      </c>
      <c r="D96" s="11">
        <v>12795</v>
      </c>
      <c r="E96" s="11">
        <v>6747</v>
      </c>
      <c r="F96" s="11">
        <v>4969</v>
      </c>
      <c r="G96" s="11">
        <v>10226</v>
      </c>
      <c r="H96" s="11">
        <v>10517</v>
      </c>
      <c r="I96" s="11">
        <v>11697</v>
      </c>
      <c r="J96" s="11">
        <v>6340</v>
      </c>
      <c r="K96" s="11">
        <v>8875</v>
      </c>
      <c r="L96" s="12">
        <v>7910</v>
      </c>
      <c r="M96" s="33">
        <f t="shared" si="14"/>
        <v>2.3796272619244596</v>
      </c>
      <c r="N96" s="32">
        <f t="shared" si="15"/>
        <v>79.798137813811465</v>
      </c>
    </row>
    <row r="97" spans="1:14" ht="31.8" x14ac:dyDescent="0.3">
      <c r="A97" s="6" t="s">
        <v>17</v>
      </c>
      <c r="B97" s="7" t="s">
        <v>18</v>
      </c>
      <c r="C97" s="13">
        <v>1224</v>
      </c>
      <c r="D97" s="13">
        <v>1418</v>
      </c>
      <c r="E97" s="13">
        <v>1955</v>
      </c>
      <c r="F97" s="13">
        <v>3330</v>
      </c>
      <c r="G97" s="13">
        <v>1759</v>
      </c>
      <c r="H97" s="13">
        <v>3471</v>
      </c>
      <c r="I97" s="13">
        <v>1360</v>
      </c>
      <c r="J97" s="13">
        <v>1305</v>
      </c>
      <c r="K97" s="13">
        <v>3429</v>
      </c>
      <c r="L97" s="21">
        <v>7910</v>
      </c>
      <c r="M97" s="33">
        <f t="shared" si="14"/>
        <v>2.3796272619244596</v>
      </c>
      <c r="N97" s="32">
        <f t="shared" si="15"/>
        <v>82.17776507573592</v>
      </c>
    </row>
    <row r="98" spans="1:14" ht="21.6" x14ac:dyDescent="0.3">
      <c r="A98" s="4" t="s">
        <v>61</v>
      </c>
      <c r="B98" s="5" t="s">
        <v>62</v>
      </c>
      <c r="C98" s="11"/>
      <c r="D98" s="11"/>
      <c r="E98" s="11">
        <v>1491</v>
      </c>
      <c r="F98" s="11">
        <v>2371</v>
      </c>
      <c r="G98" s="11">
        <v>3053</v>
      </c>
      <c r="H98" s="11">
        <v>3420</v>
      </c>
      <c r="I98" s="11">
        <v>2607</v>
      </c>
      <c r="J98" s="11">
        <v>2604</v>
      </c>
      <c r="K98" s="11">
        <v>5145</v>
      </c>
      <c r="L98" s="12">
        <v>6765</v>
      </c>
      <c r="M98" s="33">
        <f t="shared" si="14"/>
        <v>2.0351679427204767</v>
      </c>
      <c r="N98" s="32">
        <f t="shared" si="15"/>
        <v>84.212933018456397</v>
      </c>
    </row>
    <row r="99" spans="1:14" ht="31.8" x14ac:dyDescent="0.3">
      <c r="A99" s="6" t="s">
        <v>43</v>
      </c>
      <c r="B99" s="7" t="s">
        <v>44</v>
      </c>
      <c r="C99" s="13"/>
      <c r="D99" s="13"/>
      <c r="E99" s="13">
        <v>3065</v>
      </c>
      <c r="F99" s="13">
        <v>2999</v>
      </c>
      <c r="G99" s="13">
        <v>3546</v>
      </c>
      <c r="H99" s="13">
        <v>3775</v>
      </c>
      <c r="I99" s="13">
        <v>4611</v>
      </c>
      <c r="J99" s="13">
        <v>5280</v>
      </c>
      <c r="K99" s="13">
        <v>6690</v>
      </c>
      <c r="L99" s="14">
        <v>6732</v>
      </c>
      <c r="M99" s="33">
        <f t="shared" si="14"/>
        <v>2.025240294219401</v>
      </c>
      <c r="N99" s="32">
        <f t="shared" si="15"/>
        <v>86.238173312675798</v>
      </c>
    </row>
    <row r="100" spans="1:14" ht="42" x14ac:dyDescent="0.3">
      <c r="A100" s="4" t="s">
        <v>21</v>
      </c>
      <c r="B100" s="5" t="s">
        <v>22</v>
      </c>
      <c r="C100" s="11">
        <v>3178</v>
      </c>
      <c r="D100" s="11">
        <v>6943</v>
      </c>
      <c r="E100" s="11">
        <v>3915</v>
      </c>
      <c r="F100" s="11">
        <v>6463</v>
      </c>
      <c r="G100" s="11">
        <v>5742</v>
      </c>
      <c r="H100" s="11">
        <v>5113</v>
      </c>
      <c r="I100" s="11">
        <v>8001</v>
      </c>
      <c r="J100" s="11">
        <v>5099</v>
      </c>
      <c r="K100" s="11">
        <v>5142</v>
      </c>
      <c r="L100" s="12">
        <v>6552</v>
      </c>
      <c r="M100" s="33">
        <f t="shared" si="14"/>
        <v>1.9710894842135347</v>
      </c>
      <c r="N100" s="32">
        <f t="shared" si="15"/>
        <v>88.209262796889334</v>
      </c>
    </row>
    <row r="101" spans="1:14" ht="21.6" x14ac:dyDescent="0.3">
      <c r="A101" s="6" t="s">
        <v>37</v>
      </c>
      <c r="B101" s="7" t="s">
        <v>38</v>
      </c>
      <c r="C101" s="13">
        <v>9</v>
      </c>
      <c r="D101" s="13">
        <v>20</v>
      </c>
      <c r="E101" s="13">
        <v>781</v>
      </c>
      <c r="F101" s="13">
        <v>1372</v>
      </c>
      <c r="G101" s="13">
        <v>1839</v>
      </c>
      <c r="H101" s="13">
        <v>3627</v>
      </c>
      <c r="I101" s="13">
        <v>6270</v>
      </c>
      <c r="J101" s="13">
        <v>4884</v>
      </c>
      <c r="K101" s="13">
        <v>5259</v>
      </c>
      <c r="L101" s="14">
        <v>4839</v>
      </c>
      <c r="M101" s="33">
        <f t="shared" si="14"/>
        <v>1.4557542756577067</v>
      </c>
      <c r="N101" s="32">
        <f t="shared" si="15"/>
        <v>89.665017072547045</v>
      </c>
    </row>
    <row r="102" spans="1:14" ht="21.6" x14ac:dyDescent="0.3">
      <c r="A102" s="4" t="s">
        <v>55</v>
      </c>
      <c r="B102" s="5" t="s">
        <v>56</v>
      </c>
      <c r="C102" s="11">
        <v>4380</v>
      </c>
      <c r="D102" s="11">
        <v>4646</v>
      </c>
      <c r="E102" s="11">
        <v>5018</v>
      </c>
      <c r="F102" s="11">
        <v>6155</v>
      </c>
      <c r="G102" s="11">
        <v>4844</v>
      </c>
      <c r="H102" s="11">
        <v>4029</v>
      </c>
      <c r="I102" s="11">
        <v>4255</v>
      </c>
      <c r="J102" s="11">
        <v>5852</v>
      </c>
      <c r="K102" s="11">
        <v>4421</v>
      </c>
      <c r="L102" s="12">
        <v>3982</v>
      </c>
      <c r="M102" s="33">
        <f t="shared" si="14"/>
        <v>1.1979362524631099</v>
      </c>
      <c r="N102" s="32">
        <f t="shared" si="15"/>
        <v>90.862953325010153</v>
      </c>
    </row>
    <row r="103" spans="1:14" ht="21.6" x14ac:dyDescent="0.3">
      <c r="A103" s="6" t="s">
        <v>53</v>
      </c>
      <c r="B103" s="7" t="s">
        <v>54</v>
      </c>
      <c r="C103" s="13">
        <v>774</v>
      </c>
      <c r="D103" s="13">
        <v>1368</v>
      </c>
      <c r="E103" s="13">
        <v>2614</v>
      </c>
      <c r="F103" s="13">
        <v>1726</v>
      </c>
      <c r="G103" s="13">
        <v>3071</v>
      </c>
      <c r="H103" s="13">
        <v>3537</v>
      </c>
      <c r="I103" s="13">
        <v>2898</v>
      </c>
      <c r="J103" s="21">
        <v>4020</v>
      </c>
      <c r="K103" s="21">
        <v>4463</v>
      </c>
      <c r="L103" s="14">
        <v>3459</v>
      </c>
      <c r="M103" s="33">
        <f t="shared" si="14"/>
        <v>1.0405980656127314</v>
      </c>
      <c r="N103" s="32">
        <f t="shared" si="15"/>
        <v>91.90355139062288</v>
      </c>
    </row>
    <row r="104" spans="1:14" ht="31.8" x14ac:dyDescent="0.3">
      <c r="A104" s="4" t="s">
        <v>95</v>
      </c>
      <c r="B104" s="5" t="s">
        <v>96</v>
      </c>
      <c r="C104" s="11">
        <v>1086</v>
      </c>
      <c r="D104" s="11">
        <v>1851</v>
      </c>
      <c r="E104" s="11">
        <v>1562</v>
      </c>
      <c r="F104" s="11">
        <v>2264</v>
      </c>
      <c r="G104" s="11">
        <v>2378</v>
      </c>
      <c r="H104" s="11">
        <v>2037</v>
      </c>
      <c r="I104" s="11">
        <v>2805</v>
      </c>
      <c r="J104" s="11">
        <v>2813</v>
      </c>
      <c r="K104" s="11">
        <v>3187</v>
      </c>
      <c r="L104" s="12">
        <v>3004</v>
      </c>
      <c r="M104" s="33">
        <f t="shared" si="14"/>
        <v>0.90371685143123603</v>
      </c>
      <c r="N104" s="32">
        <f t="shared" si="15"/>
        <v>92.807268242054121</v>
      </c>
    </row>
    <row r="105" spans="1:14" ht="21.6" x14ac:dyDescent="0.3">
      <c r="A105" s="6" t="s">
        <v>117</v>
      </c>
      <c r="B105" s="7" t="s">
        <v>118</v>
      </c>
      <c r="C105" s="13">
        <v>297</v>
      </c>
      <c r="D105" s="13">
        <v>211</v>
      </c>
      <c r="E105" s="13">
        <v>450</v>
      </c>
      <c r="F105" s="13">
        <v>376</v>
      </c>
      <c r="G105" s="13">
        <v>497</v>
      </c>
      <c r="H105" s="13">
        <v>2240</v>
      </c>
      <c r="I105" s="13">
        <v>2581</v>
      </c>
      <c r="J105" s="13">
        <v>2911</v>
      </c>
      <c r="K105" s="13">
        <v>3065</v>
      </c>
      <c r="L105" s="14">
        <v>2775</v>
      </c>
      <c r="M105" s="33">
        <f t="shared" si="14"/>
        <v>0.83482498759043933</v>
      </c>
      <c r="N105" s="32">
        <f t="shared" si="15"/>
        <v>93.642093229644559</v>
      </c>
    </row>
    <row r="106" spans="1:14" ht="42" x14ac:dyDescent="0.3">
      <c r="A106" s="4" t="s">
        <v>107</v>
      </c>
      <c r="B106" s="5" t="s">
        <v>108</v>
      </c>
      <c r="C106" s="11">
        <v>17</v>
      </c>
      <c r="D106" s="11">
        <v>351</v>
      </c>
      <c r="E106" s="11">
        <v>109</v>
      </c>
      <c r="F106" s="11">
        <v>93</v>
      </c>
      <c r="G106" s="11">
        <v>26</v>
      </c>
      <c r="H106" s="11">
        <v>1</v>
      </c>
      <c r="I106" s="11">
        <v>791</v>
      </c>
      <c r="J106" s="11">
        <v>1005</v>
      </c>
      <c r="K106" s="11">
        <v>1164</v>
      </c>
      <c r="L106" s="12">
        <v>1796</v>
      </c>
      <c r="M106" s="33">
        <f t="shared" si="14"/>
        <v>0.54030474872519973</v>
      </c>
      <c r="N106" s="32">
        <f t="shared" si="15"/>
        <v>94.182397978369764</v>
      </c>
    </row>
    <row r="107" spans="1:14" ht="42" x14ac:dyDescent="0.3">
      <c r="A107" s="6" t="s">
        <v>83</v>
      </c>
      <c r="B107" s="7" t="s">
        <v>84</v>
      </c>
      <c r="C107" s="13">
        <v>3797</v>
      </c>
      <c r="D107" s="13">
        <v>2046</v>
      </c>
      <c r="E107" s="13">
        <v>1746</v>
      </c>
      <c r="F107" s="13">
        <v>2037</v>
      </c>
      <c r="G107" s="13">
        <v>1625</v>
      </c>
      <c r="H107" s="13">
        <v>2624</v>
      </c>
      <c r="I107" s="13">
        <v>1988</v>
      </c>
      <c r="J107" s="13">
        <v>1871</v>
      </c>
      <c r="K107" s="13">
        <v>1747</v>
      </c>
      <c r="L107" s="14">
        <v>1694</v>
      </c>
      <c r="M107" s="33">
        <f t="shared" si="14"/>
        <v>0.50961928972187542</v>
      </c>
      <c r="N107" s="32">
        <f t="shared" si="15"/>
        <v>94.692017268091632</v>
      </c>
    </row>
    <row r="108" spans="1:14" ht="31.8" x14ac:dyDescent="0.3">
      <c r="A108" s="4" t="s">
        <v>67</v>
      </c>
      <c r="B108" s="5" t="s">
        <v>68</v>
      </c>
      <c r="C108" s="11">
        <v>814</v>
      </c>
      <c r="D108" s="11">
        <v>457</v>
      </c>
      <c r="E108" s="11">
        <v>1089</v>
      </c>
      <c r="F108" s="11">
        <v>1099</v>
      </c>
      <c r="G108" s="11">
        <v>1204</v>
      </c>
      <c r="H108" s="11">
        <v>1028</v>
      </c>
      <c r="I108" s="11">
        <v>1124</v>
      </c>
      <c r="J108" s="11">
        <v>1009</v>
      </c>
      <c r="K108" s="11">
        <v>1182</v>
      </c>
      <c r="L108" s="12">
        <v>1648</v>
      </c>
      <c r="M108" s="33">
        <f t="shared" si="14"/>
        <v>0.49578074938704292</v>
      </c>
      <c r="N108" s="32">
        <f t="shared" si="15"/>
        <v>95.18779801747867</v>
      </c>
    </row>
    <row r="109" spans="1:14" ht="42" x14ac:dyDescent="0.3">
      <c r="A109" s="6" t="s">
        <v>91</v>
      </c>
      <c r="B109" s="7" t="s">
        <v>92</v>
      </c>
      <c r="C109" s="13">
        <v>433</v>
      </c>
      <c r="D109" s="13">
        <v>470</v>
      </c>
      <c r="E109" s="13">
        <v>649</v>
      </c>
      <c r="F109" s="13">
        <v>619</v>
      </c>
      <c r="G109" s="13">
        <v>590</v>
      </c>
      <c r="H109" s="13">
        <v>667</v>
      </c>
      <c r="I109" s="13">
        <v>775</v>
      </c>
      <c r="J109" s="13">
        <v>957</v>
      </c>
      <c r="K109" s="13">
        <v>1252</v>
      </c>
      <c r="L109" s="14">
        <v>1433</v>
      </c>
      <c r="M109" s="33">
        <f t="shared" si="14"/>
        <v>0.43110061521336923</v>
      </c>
      <c r="N109" s="32">
        <f t="shared" si="15"/>
        <v>95.618898632692037</v>
      </c>
    </row>
    <row r="110" spans="1:14" ht="31.8" x14ac:dyDescent="0.3">
      <c r="A110" s="4" t="s">
        <v>63</v>
      </c>
      <c r="B110" s="5" t="s">
        <v>64</v>
      </c>
      <c r="C110" s="11">
        <v>454</v>
      </c>
      <c r="D110" s="11">
        <v>404</v>
      </c>
      <c r="E110" s="11">
        <v>488</v>
      </c>
      <c r="F110" s="11">
        <v>492</v>
      </c>
      <c r="G110" s="11">
        <v>459</v>
      </c>
      <c r="H110" s="11">
        <v>540</v>
      </c>
      <c r="I110" s="11">
        <v>834</v>
      </c>
      <c r="J110" s="11">
        <v>904</v>
      </c>
      <c r="K110" s="11">
        <v>1182</v>
      </c>
      <c r="L110" s="12">
        <v>1433</v>
      </c>
      <c r="M110" s="33">
        <f t="shared" si="14"/>
        <v>0.43110061521336923</v>
      </c>
      <c r="N110" s="32">
        <f t="shared" si="15"/>
        <v>96.049999247905404</v>
      </c>
    </row>
    <row r="111" spans="1:14" ht="42" x14ac:dyDescent="0.3">
      <c r="A111" s="6" t="s">
        <v>69</v>
      </c>
      <c r="B111" s="7" t="s">
        <v>70</v>
      </c>
      <c r="C111" s="13">
        <v>414</v>
      </c>
      <c r="D111" s="13">
        <v>305</v>
      </c>
      <c r="E111" s="13">
        <v>355</v>
      </c>
      <c r="F111" s="13">
        <v>254</v>
      </c>
      <c r="G111" s="13">
        <v>510</v>
      </c>
      <c r="H111" s="13">
        <v>481</v>
      </c>
      <c r="I111" s="13">
        <v>905</v>
      </c>
      <c r="J111" s="13">
        <v>1043</v>
      </c>
      <c r="K111" s="13">
        <v>1665</v>
      </c>
      <c r="L111" s="14">
        <v>1379</v>
      </c>
      <c r="M111" s="33">
        <f t="shared" si="14"/>
        <v>0.41485537221160934</v>
      </c>
      <c r="N111" s="32">
        <f t="shared" si="15"/>
        <v>96.464854620117009</v>
      </c>
    </row>
    <row r="112" spans="1:14" ht="31.8" x14ac:dyDescent="0.3">
      <c r="A112" s="4" t="s">
        <v>51</v>
      </c>
      <c r="B112" s="5" t="s">
        <v>52</v>
      </c>
      <c r="C112" s="22">
        <v>1472</v>
      </c>
      <c r="D112" s="11">
        <v>2617</v>
      </c>
      <c r="E112" s="22">
        <v>3452</v>
      </c>
      <c r="F112" s="11">
        <v>2498</v>
      </c>
      <c r="G112" s="11">
        <v>1229</v>
      </c>
      <c r="H112" s="11">
        <v>1445</v>
      </c>
      <c r="I112" s="11">
        <v>1408</v>
      </c>
      <c r="J112" s="11">
        <v>1920</v>
      </c>
      <c r="K112" s="11">
        <v>2120</v>
      </c>
      <c r="L112" s="12">
        <v>1311</v>
      </c>
      <c r="M112" s="33">
        <f t="shared" si="14"/>
        <v>0.39439839954272649</v>
      </c>
      <c r="N112" s="32">
        <f t="shared" si="15"/>
        <v>96.859253019659732</v>
      </c>
    </row>
    <row r="113" spans="1:14" ht="21.6" x14ac:dyDescent="0.3">
      <c r="A113" s="6" t="s">
        <v>139</v>
      </c>
      <c r="B113" s="7" t="s">
        <v>140</v>
      </c>
      <c r="C113" s="13">
        <v>2207</v>
      </c>
      <c r="D113" s="13">
        <v>2655</v>
      </c>
      <c r="E113" s="13">
        <v>2086</v>
      </c>
      <c r="F113" s="13">
        <v>2321</v>
      </c>
      <c r="G113" s="13">
        <v>2714</v>
      </c>
      <c r="H113" s="13">
        <v>3169</v>
      </c>
      <c r="I113" s="13">
        <v>1762</v>
      </c>
      <c r="J113" s="13">
        <v>1494</v>
      </c>
      <c r="K113" s="13">
        <v>1285</v>
      </c>
      <c r="L113" s="14">
        <v>1248</v>
      </c>
      <c r="M113" s="33">
        <f t="shared" si="14"/>
        <v>0.37544561604067328</v>
      </c>
      <c r="N113" s="32">
        <f t="shared" si="15"/>
        <v>97.234698635700411</v>
      </c>
    </row>
    <row r="114" spans="1:14" ht="31.8" x14ac:dyDescent="0.3">
      <c r="A114" s="4" t="s">
        <v>89</v>
      </c>
      <c r="B114" s="5" t="s">
        <v>90</v>
      </c>
      <c r="C114" s="11">
        <v>223</v>
      </c>
      <c r="D114" s="11">
        <v>607</v>
      </c>
      <c r="E114" s="11">
        <v>1348</v>
      </c>
      <c r="F114" s="11">
        <v>781</v>
      </c>
      <c r="G114" s="11">
        <v>872</v>
      </c>
      <c r="H114" s="11">
        <v>1995</v>
      </c>
      <c r="I114" s="11">
        <v>982</v>
      </c>
      <c r="J114" s="11">
        <v>1625</v>
      </c>
      <c r="K114" s="11">
        <v>1100</v>
      </c>
      <c r="L114" s="12">
        <v>1191</v>
      </c>
      <c r="M114" s="33">
        <f t="shared" si="14"/>
        <v>0.3582978595388156</v>
      </c>
      <c r="N114" s="32">
        <f t="shared" si="15"/>
        <v>97.592996495239234</v>
      </c>
    </row>
    <row r="115" spans="1:14" ht="21.6" x14ac:dyDescent="0.3">
      <c r="A115" s="6" t="s">
        <v>93</v>
      </c>
      <c r="B115" s="7" t="s">
        <v>94</v>
      </c>
      <c r="C115" s="13">
        <v>235</v>
      </c>
      <c r="D115" s="13">
        <v>618</v>
      </c>
      <c r="E115" s="13">
        <v>910</v>
      </c>
      <c r="F115" s="13">
        <v>829</v>
      </c>
      <c r="G115" s="13">
        <v>1243</v>
      </c>
      <c r="H115" s="13">
        <v>835</v>
      </c>
      <c r="I115" s="13">
        <v>730</v>
      </c>
      <c r="J115" s="13">
        <v>771</v>
      </c>
      <c r="K115" s="13">
        <v>1095</v>
      </c>
      <c r="L115" s="14">
        <v>1071</v>
      </c>
      <c r="M115" s="33">
        <f t="shared" si="14"/>
        <v>0.32219731953490471</v>
      </c>
      <c r="N115" s="32">
        <f t="shared" si="15"/>
        <v>97.915193814774142</v>
      </c>
    </row>
    <row r="116" spans="1:14" ht="21.6" x14ac:dyDescent="0.3">
      <c r="A116" s="4" t="s">
        <v>99</v>
      </c>
      <c r="B116" s="5" t="s">
        <v>100</v>
      </c>
      <c r="C116" s="11">
        <v>74</v>
      </c>
      <c r="D116" s="11">
        <v>324</v>
      </c>
      <c r="E116" s="11">
        <v>390</v>
      </c>
      <c r="F116" s="11">
        <v>270</v>
      </c>
      <c r="G116" s="11">
        <v>266</v>
      </c>
      <c r="H116" s="11">
        <v>377</v>
      </c>
      <c r="I116" s="11">
        <v>847</v>
      </c>
      <c r="J116" s="11">
        <v>590</v>
      </c>
      <c r="K116" s="11">
        <v>773</v>
      </c>
      <c r="L116" s="12">
        <v>1047</v>
      </c>
      <c r="M116" s="33">
        <f t="shared" si="14"/>
        <v>0.31497721153412256</v>
      </c>
      <c r="N116" s="32">
        <f t="shared" si="15"/>
        <v>98.23017102630827</v>
      </c>
    </row>
    <row r="117" spans="1:14" ht="31.8" x14ac:dyDescent="0.3">
      <c r="A117" s="6" t="s">
        <v>103</v>
      </c>
      <c r="B117" s="7" t="s">
        <v>104</v>
      </c>
      <c r="C117" s="13">
        <v>1246</v>
      </c>
      <c r="D117" s="13">
        <v>1900</v>
      </c>
      <c r="E117" s="13">
        <v>1763</v>
      </c>
      <c r="F117" s="13">
        <v>1787</v>
      </c>
      <c r="G117" s="13">
        <v>1850</v>
      </c>
      <c r="H117" s="13">
        <v>2338</v>
      </c>
      <c r="I117" s="13">
        <v>1429</v>
      </c>
      <c r="J117" s="13">
        <v>1317</v>
      </c>
      <c r="K117" s="13">
        <v>933</v>
      </c>
      <c r="L117" s="14">
        <v>896</v>
      </c>
      <c r="M117" s="33">
        <f t="shared" si="14"/>
        <v>0.26955069869586801</v>
      </c>
      <c r="N117" s="32">
        <f t="shared" si="15"/>
        <v>98.499721725004136</v>
      </c>
    </row>
    <row r="118" spans="1:14" ht="31.8" x14ac:dyDescent="0.3">
      <c r="A118" s="4" t="s">
        <v>35</v>
      </c>
      <c r="B118" s="5" t="s">
        <v>36</v>
      </c>
      <c r="C118" s="11">
        <v>115</v>
      </c>
      <c r="D118" s="11">
        <v>351</v>
      </c>
      <c r="E118" s="11">
        <v>765</v>
      </c>
      <c r="F118" s="11">
        <v>1050</v>
      </c>
      <c r="G118" s="11">
        <v>909</v>
      </c>
      <c r="H118" s="11">
        <v>1517</v>
      </c>
      <c r="I118" s="11">
        <v>846</v>
      </c>
      <c r="J118" s="11">
        <v>1342</v>
      </c>
      <c r="K118" s="11">
        <v>608</v>
      </c>
      <c r="L118" s="12">
        <v>787</v>
      </c>
      <c r="M118" s="33">
        <f t="shared" si="14"/>
        <v>0.23675937485898227</v>
      </c>
      <c r="N118" s="32">
        <f t="shared" si="15"/>
        <v>98.736481099863113</v>
      </c>
    </row>
    <row r="119" spans="1:14" ht="42" x14ac:dyDescent="0.3">
      <c r="A119" s="6" t="s">
        <v>57</v>
      </c>
      <c r="B119" s="7" t="s">
        <v>58</v>
      </c>
      <c r="C119" s="13">
        <v>2512</v>
      </c>
      <c r="D119" s="13">
        <v>2179</v>
      </c>
      <c r="E119" s="13">
        <v>1127</v>
      </c>
      <c r="F119" s="13">
        <v>2325</v>
      </c>
      <c r="G119" s="13">
        <v>1956</v>
      </c>
      <c r="H119" s="13">
        <v>750</v>
      </c>
      <c r="I119" s="13">
        <v>927</v>
      </c>
      <c r="J119" s="13">
        <v>795</v>
      </c>
      <c r="K119" s="13">
        <v>622</v>
      </c>
      <c r="L119" s="14">
        <v>490</v>
      </c>
      <c r="M119" s="33">
        <f t="shared" si="14"/>
        <v>0.14741053834930282</v>
      </c>
      <c r="N119" s="32">
        <f t="shared" si="15"/>
        <v>98.883891638212418</v>
      </c>
    </row>
    <row r="120" spans="1:14" ht="42" x14ac:dyDescent="0.3">
      <c r="A120" s="4" t="s">
        <v>97</v>
      </c>
      <c r="B120" s="5" t="s">
        <v>98</v>
      </c>
      <c r="C120" s="11">
        <v>3</v>
      </c>
      <c r="D120" s="11">
        <v>25</v>
      </c>
      <c r="E120" s="11">
        <v>57</v>
      </c>
      <c r="F120" s="11">
        <v>149</v>
      </c>
      <c r="G120" s="11">
        <v>16</v>
      </c>
      <c r="H120" s="11">
        <v>18</v>
      </c>
      <c r="I120" s="11">
        <v>2</v>
      </c>
      <c r="J120" s="11">
        <v>47</v>
      </c>
      <c r="K120" s="11">
        <v>46</v>
      </c>
      <c r="L120" s="12">
        <v>467</v>
      </c>
      <c r="M120" s="33">
        <f t="shared" si="14"/>
        <v>0.14049126818188656</v>
      </c>
      <c r="N120" s="32">
        <f t="shared" si="15"/>
        <v>99.024382906394308</v>
      </c>
    </row>
    <row r="121" spans="1:14" ht="31.8" x14ac:dyDescent="0.3">
      <c r="A121" s="6" t="s">
        <v>115</v>
      </c>
      <c r="B121" s="7" t="s">
        <v>116</v>
      </c>
      <c r="C121" s="13">
        <v>37</v>
      </c>
      <c r="D121" s="13">
        <v>729</v>
      </c>
      <c r="E121" s="13">
        <v>1038</v>
      </c>
      <c r="F121" s="13">
        <v>806</v>
      </c>
      <c r="G121" s="13">
        <v>156</v>
      </c>
      <c r="H121" s="13">
        <v>463</v>
      </c>
      <c r="I121" s="13">
        <v>334</v>
      </c>
      <c r="J121" s="13">
        <v>676</v>
      </c>
      <c r="K121" s="13">
        <v>605</v>
      </c>
      <c r="L121" s="14">
        <v>400</v>
      </c>
      <c r="M121" s="33">
        <f t="shared" si="14"/>
        <v>0.12033513334636964</v>
      </c>
      <c r="N121" s="32">
        <f t="shared" si="15"/>
        <v>99.144718039740681</v>
      </c>
    </row>
    <row r="122" spans="1:14" ht="31.8" x14ac:dyDescent="0.3">
      <c r="A122" s="4" t="s">
        <v>85</v>
      </c>
      <c r="B122" s="5" t="s">
        <v>86</v>
      </c>
      <c r="C122" s="11">
        <v>315</v>
      </c>
      <c r="D122" s="11">
        <v>4054</v>
      </c>
      <c r="E122" s="11">
        <v>202</v>
      </c>
      <c r="F122" s="11">
        <v>529</v>
      </c>
      <c r="G122" s="11">
        <v>547</v>
      </c>
      <c r="H122" s="11">
        <v>129</v>
      </c>
      <c r="I122" s="11">
        <v>116</v>
      </c>
      <c r="J122" s="11">
        <v>1071</v>
      </c>
      <c r="K122" s="11">
        <v>395</v>
      </c>
      <c r="L122" s="12">
        <v>372</v>
      </c>
      <c r="M122" s="33">
        <f t="shared" si="14"/>
        <v>0.11191167401212376</v>
      </c>
      <c r="N122" s="32">
        <f t="shared" si="15"/>
        <v>99.256629713752801</v>
      </c>
    </row>
    <row r="123" spans="1:14" ht="21.6" x14ac:dyDescent="0.3">
      <c r="A123" s="6" t="s">
        <v>65</v>
      </c>
      <c r="B123" s="7" t="s">
        <v>66</v>
      </c>
      <c r="C123" s="13">
        <v>1103</v>
      </c>
      <c r="D123" s="13">
        <v>907</v>
      </c>
      <c r="E123" s="13">
        <v>587</v>
      </c>
      <c r="F123" s="13">
        <v>433</v>
      </c>
      <c r="G123" s="13">
        <v>516</v>
      </c>
      <c r="H123" s="13">
        <v>655</v>
      </c>
      <c r="I123" s="13">
        <v>998</v>
      </c>
      <c r="J123" s="13">
        <v>1383</v>
      </c>
      <c r="K123" s="13">
        <v>984</v>
      </c>
      <c r="L123" s="14">
        <v>355</v>
      </c>
      <c r="M123" s="33">
        <f t="shared" si="14"/>
        <v>0.10679743084490305</v>
      </c>
      <c r="N123" s="32">
        <f t="shared" si="15"/>
        <v>99.363427144597708</v>
      </c>
    </row>
    <row r="124" spans="1:14" ht="21.6" x14ac:dyDescent="0.3">
      <c r="A124" s="4" t="s">
        <v>87</v>
      </c>
      <c r="B124" s="5" t="s">
        <v>88</v>
      </c>
      <c r="C124" s="11"/>
      <c r="D124" s="11"/>
      <c r="E124" s="11">
        <v>499</v>
      </c>
      <c r="F124" s="11">
        <v>337</v>
      </c>
      <c r="G124" s="11">
        <v>592</v>
      </c>
      <c r="H124" s="11">
        <v>760</v>
      </c>
      <c r="I124" s="11">
        <v>1324</v>
      </c>
      <c r="J124" s="11">
        <v>1083</v>
      </c>
      <c r="K124" s="11">
        <v>433</v>
      </c>
      <c r="L124" s="12">
        <v>318</v>
      </c>
      <c r="M124" s="33">
        <f t="shared" si="14"/>
        <v>9.5666431010363859E-2</v>
      </c>
      <c r="N124" s="32">
        <f t="shared" si="15"/>
        <v>99.459093575608065</v>
      </c>
    </row>
    <row r="125" spans="1:14" ht="31.8" x14ac:dyDescent="0.3">
      <c r="A125" s="6" t="s">
        <v>113</v>
      </c>
      <c r="B125" s="7" t="s">
        <v>114</v>
      </c>
      <c r="C125" s="13">
        <v>3</v>
      </c>
      <c r="D125" s="13">
        <v>111</v>
      </c>
      <c r="E125" s="13">
        <v>201</v>
      </c>
      <c r="F125" s="13">
        <v>68</v>
      </c>
      <c r="G125" s="13">
        <v>23</v>
      </c>
      <c r="H125" s="13">
        <v>156</v>
      </c>
      <c r="I125" s="13">
        <v>3</v>
      </c>
      <c r="J125" s="13">
        <v>6</v>
      </c>
      <c r="K125" s="13">
        <v>89</v>
      </c>
      <c r="L125" s="14">
        <v>256</v>
      </c>
      <c r="M125" s="33">
        <f t="shared" si="14"/>
        <v>7.701448534167657E-2</v>
      </c>
      <c r="N125" s="32">
        <f t="shared" si="15"/>
        <v>99.536108060949744</v>
      </c>
    </row>
    <row r="126" spans="1:14" ht="31.8" x14ac:dyDescent="0.3">
      <c r="A126" s="4" t="s">
        <v>27</v>
      </c>
      <c r="B126" s="5" t="s">
        <v>28</v>
      </c>
      <c r="C126" s="11">
        <v>42</v>
      </c>
      <c r="D126" s="11">
        <v>108</v>
      </c>
      <c r="E126" s="11">
        <v>183</v>
      </c>
      <c r="F126" s="11">
        <v>266</v>
      </c>
      <c r="G126" s="11">
        <v>348</v>
      </c>
      <c r="H126" s="11">
        <v>364</v>
      </c>
      <c r="I126" s="11">
        <v>565</v>
      </c>
      <c r="J126" s="11">
        <v>1663</v>
      </c>
      <c r="K126" s="11">
        <v>1435</v>
      </c>
      <c r="L126" s="12">
        <v>248</v>
      </c>
      <c r="M126" s="33">
        <f t="shared" si="14"/>
        <v>7.4607782674749171E-2</v>
      </c>
      <c r="N126" s="32">
        <f t="shared" si="15"/>
        <v>99.61071584362449</v>
      </c>
    </row>
    <row r="127" spans="1:14" ht="42" x14ac:dyDescent="0.3">
      <c r="A127" s="6" t="s">
        <v>129</v>
      </c>
      <c r="B127" s="7" t="s">
        <v>130</v>
      </c>
      <c r="C127" s="13">
        <v>800</v>
      </c>
      <c r="D127" s="13">
        <v>576</v>
      </c>
      <c r="E127" s="13">
        <v>467</v>
      </c>
      <c r="F127" s="13">
        <v>1374</v>
      </c>
      <c r="G127" s="13">
        <v>1204</v>
      </c>
      <c r="H127" s="13">
        <v>226</v>
      </c>
      <c r="I127" s="13">
        <v>135</v>
      </c>
      <c r="J127" s="13">
        <v>681</v>
      </c>
      <c r="K127" s="13">
        <v>269</v>
      </c>
      <c r="L127" s="14">
        <v>220</v>
      </c>
      <c r="M127" s="33">
        <f t="shared" si="14"/>
        <v>6.6184323340503295E-2</v>
      </c>
      <c r="N127" s="32">
        <f t="shared" si="15"/>
        <v>99.676900166964998</v>
      </c>
    </row>
    <row r="128" spans="1:14" ht="42" x14ac:dyDescent="0.3">
      <c r="A128" s="4" t="s">
        <v>19</v>
      </c>
      <c r="B128" s="5" t="s">
        <v>20</v>
      </c>
      <c r="C128" s="46">
        <v>49</v>
      </c>
      <c r="D128" s="11">
        <v>230</v>
      </c>
      <c r="E128" s="11">
        <v>1452</v>
      </c>
      <c r="F128" s="11">
        <v>1570</v>
      </c>
      <c r="G128" s="11">
        <v>1775</v>
      </c>
      <c r="H128" s="11">
        <v>943</v>
      </c>
      <c r="I128" s="11">
        <v>382</v>
      </c>
      <c r="J128" s="11">
        <v>832</v>
      </c>
      <c r="K128" s="11">
        <v>295</v>
      </c>
      <c r="L128" s="12">
        <v>165</v>
      </c>
      <c r="M128" s="33">
        <f t="shared" si="14"/>
        <v>4.9638242505377475E-2</v>
      </c>
      <c r="N128" s="32">
        <f t="shared" si="15"/>
        <v>99.726538409470379</v>
      </c>
    </row>
    <row r="129" spans="1:14" ht="21.6" x14ac:dyDescent="0.3">
      <c r="A129" s="6" t="s">
        <v>145</v>
      </c>
      <c r="B129" s="7" t="s">
        <v>146</v>
      </c>
      <c r="C129" s="13">
        <v>14</v>
      </c>
      <c r="D129" s="13">
        <v>17</v>
      </c>
      <c r="E129" s="13">
        <v>63</v>
      </c>
      <c r="F129" s="13">
        <v>38</v>
      </c>
      <c r="G129" s="13">
        <v>38</v>
      </c>
      <c r="H129" s="13">
        <v>57</v>
      </c>
      <c r="I129" s="13">
        <v>114</v>
      </c>
      <c r="J129" s="13">
        <v>85</v>
      </c>
      <c r="K129" s="13">
        <v>136</v>
      </c>
      <c r="L129" s="14">
        <v>118</v>
      </c>
      <c r="M129" s="33">
        <f t="shared" si="14"/>
        <v>3.5498864337179047E-2</v>
      </c>
      <c r="N129" s="32">
        <f t="shared" si="15"/>
        <v>99.762037273807564</v>
      </c>
    </row>
    <row r="130" spans="1:14" ht="21.6" x14ac:dyDescent="0.3">
      <c r="A130" s="4" t="s">
        <v>137</v>
      </c>
      <c r="B130" s="5" t="s">
        <v>138</v>
      </c>
      <c r="C130" s="11">
        <v>7</v>
      </c>
      <c r="D130" s="11">
        <v>2</v>
      </c>
      <c r="E130" s="11">
        <v>58</v>
      </c>
      <c r="F130" s="11">
        <v>21</v>
      </c>
      <c r="G130" s="11">
        <v>30</v>
      </c>
      <c r="H130" s="11">
        <v>19</v>
      </c>
      <c r="I130" s="11">
        <v>33</v>
      </c>
      <c r="J130" s="11">
        <v>23</v>
      </c>
      <c r="K130" s="11">
        <v>35</v>
      </c>
      <c r="L130" s="12">
        <v>105</v>
      </c>
      <c r="M130" s="33">
        <f t="shared" si="14"/>
        <v>3.1587972503422032E-2</v>
      </c>
      <c r="N130" s="32">
        <f t="shared" si="15"/>
        <v>99.793625246310981</v>
      </c>
    </row>
    <row r="131" spans="1:14" ht="31.8" x14ac:dyDescent="0.3">
      <c r="A131" s="6" t="s">
        <v>79</v>
      </c>
      <c r="B131" s="7" t="s">
        <v>80</v>
      </c>
      <c r="C131" s="13">
        <v>99</v>
      </c>
      <c r="D131" s="13">
        <v>121</v>
      </c>
      <c r="E131" s="13">
        <v>383</v>
      </c>
      <c r="F131" s="13">
        <v>476</v>
      </c>
      <c r="G131" s="13">
        <v>222</v>
      </c>
      <c r="H131" s="13">
        <v>348</v>
      </c>
      <c r="I131" s="13">
        <v>222</v>
      </c>
      <c r="J131" s="13">
        <v>307</v>
      </c>
      <c r="K131" s="13">
        <v>41</v>
      </c>
      <c r="L131" s="14">
        <v>104</v>
      </c>
      <c r="M131" s="33">
        <f t="shared" si="14"/>
        <v>3.1287134670056109E-2</v>
      </c>
      <c r="N131" s="32">
        <f t="shared" si="15"/>
        <v>99.824912380981033</v>
      </c>
    </row>
    <row r="132" spans="1:14" ht="42" x14ac:dyDescent="0.3">
      <c r="A132" s="4" t="s">
        <v>45</v>
      </c>
      <c r="B132" s="5" t="s">
        <v>46</v>
      </c>
      <c r="C132" s="11">
        <v>236</v>
      </c>
      <c r="D132" s="11">
        <v>322</v>
      </c>
      <c r="E132" s="11">
        <v>98</v>
      </c>
      <c r="F132" s="11">
        <v>128</v>
      </c>
      <c r="G132" s="11">
        <v>124</v>
      </c>
      <c r="H132" s="11">
        <v>336</v>
      </c>
      <c r="I132" s="11">
        <v>251</v>
      </c>
      <c r="J132" s="11">
        <v>189</v>
      </c>
      <c r="K132" s="11">
        <v>201</v>
      </c>
      <c r="L132" s="12">
        <v>102</v>
      </c>
      <c r="M132" s="33">
        <f t="shared" si="14"/>
        <v>3.0685459003324259E-2</v>
      </c>
      <c r="N132" s="32">
        <f t="shared" si="15"/>
        <v>99.855597839984355</v>
      </c>
    </row>
    <row r="133" spans="1:14" ht="21.6" x14ac:dyDescent="0.3">
      <c r="A133" s="6" t="s">
        <v>111</v>
      </c>
      <c r="B133" s="7" t="s">
        <v>112</v>
      </c>
      <c r="C133" s="13">
        <v>7</v>
      </c>
      <c r="D133" s="13">
        <v>12</v>
      </c>
      <c r="E133" s="13">
        <v>23</v>
      </c>
      <c r="F133" s="13">
        <v>14</v>
      </c>
      <c r="G133" s="13">
        <v>13</v>
      </c>
      <c r="H133" s="13">
        <v>35</v>
      </c>
      <c r="I133" s="13">
        <v>58</v>
      </c>
      <c r="J133" s="13">
        <v>56</v>
      </c>
      <c r="K133" s="13">
        <v>88</v>
      </c>
      <c r="L133" s="14">
        <v>100</v>
      </c>
      <c r="M133" s="33">
        <f t="shared" si="14"/>
        <v>3.008378333659241E-2</v>
      </c>
      <c r="N133" s="32">
        <f t="shared" si="15"/>
        <v>99.885681623320949</v>
      </c>
    </row>
    <row r="134" spans="1:14" ht="21.6" x14ac:dyDescent="0.3">
      <c r="A134" s="4" t="s">
        <v>39</v>
      </c>
      <c r="B134" s="5" t="s">
        <v>40</v>
      </c>
      <c r="C134" s="11">
        <v>141</v>
      </c>
      <c r="D134" s="11">
        <v>98</v>
      </c>
      <c r="E134" s="11">
        <v>267</v>
      </c>
      <c r="F134" s="11">
        <v>77</v>
      </c>
      <c r="G134" s="11">
        <v>130</v>
      </c>
      <c r="H134" s="11">
        <v>82</v>
      </c>
      <c r="I134" s="11">
        <v>2</v>
      </c>
      <c r="J134" s="11">
        <v>94</v>
      </c>
      <c r="K134" s="11">
        <v>12</v>
      </c>
      <c r="L134" s="12">
        <v>90</v>
      </c>
      <c r="M134" s="33">
        <f t="shared" si="14"/>
        <v>2.7075405002933168E-2</v>
      </c>
      <c r="N134" s="32">
        <f t="shared" si="15"/>
        <v>99.912757028323881</v>
      </c>
    </row>
    <row r="135" spans="1:14" ht="42" x14ac:dyDescent="0.3">
      <c r="A135" s="6" t="s">
        <v>41</v>
      </c>
      <c r="B135" s="7" t="s">
        <v>42</v>
      </c>
      <c r="C135" s="13">
        <v>36</v>
      </c>
      <c r="D135" s="13">
        <v>64</v>
      </c>
      <c r="E135" s="13">
        <v>27</v>
      </c>
      <c r="F135" s="13">
        <v>30</v>
      </c>
      <c r="G135" s="13">
        <v>24</v>
      </c>
      <c r="H135" s="13">
        <v>32</v>
      </c>
      <c r="I135" s="13">
        <v>13</v>
      </c>
      <c r="J135" s="13">
        <v>45</v>
      </c>
      <c r="K135" s="13">
        <v>66</v>
      </c>
      <c r="L135" s="14">
        <v>80</v>
      </c>
      <c r="M135" s="33">
        <f t="shared" si="14"/>
        <v>2.4067026669273926E-2</v>
      </c>
      <c r="N135" s="32">
        <f t="shared" si="15"/>
        <v>99.936824054993153</v>
      </c>
    </row>
    <row r="136" spans="1:14" ht="31.8" x14ac:dyDescent="0.3">
      <c r="A136" s="4" t="s">
        <v>81</v>
      </c>
      <c r="B136" s="5" t="s">
        <v>82</v>
      </c>
      <c r="C136" s="11">
        <v>908</v>
      </c>
      <c r="D136" s="11">
        <v>994</v>
      </c>
      <c r="E136" s="11">
        <v>141</v>
      </c>
      <c r="F136" s="11">
        <v>287</v>
      </c>
      <c r="G136" s="11">
        <v>192</v>
      </c>
      <c r="H136" s="11">
        <v>29</v>
      </c>
      <c r="I136" s="11">
        <v>166</v>
      </c>
      <c r="J136" s="11">
        <v>188</v>
      </c>
      <c r="K136" s="11">
        <v>198</v>
      </c>
      <c r="L136" s="12">
        <v>77</v>
      </c>
      <c r="M136" s="33">
        <f t="shared" si="14"/>
        <v>2.3164513169176157E-2</v>
      </c>
      <c r="N136" s="32">
        <f t="shared" si="15"/>
        <v>99.959988568162331</v>
      </c>
    </row>
    <row r="137" spans="1:14" ht="42" x14ac:dyDescent="0.3">
      <c r="A137" s="6" t="s">
        <v>33</v>
      </c>
      <c r="B137" s="7" t="s">
        <v>34</v>
      </c>
      <c r="C137" s="13">
        <v>36</v>
      </c>
      <c r="D137" s="13">
        <v>13</v>
      </c>
      <c r="E137" s="13">
        <v>56</v>
      </c>
      <c r="F137" s="13">
        <v>84</v>
      </c>
      <c r="G137" s="13">
        <v>147</v>
      </c>
      <c r="H137" s="13">
        <v>133</v>
      </c>
      <c r="I137" s="13">
        <v>151</v>
      </c>
      <c r="J137" s="13">
        <v>167</v>
      </c>
      <c r="K137" s="13">
        <v>61</v>
      </c>
      <c r="L137" s="14">
        <v>40</v>
      </c>
      <c r="M137" s="33">
        <f t="shared" si="14"/>
        <v>1.2033513334636963E-2</v>
      </c>
      <c r="N137" s="32">
        <f t="shared" si="15"/>
        <v>99.972022081496974</v>
      </c>
    </row>
    <row r="138" spans="1:14" ht="21.6" x14ac:dyDescent="0.3">
      <c r="A138" s="4" t="s">
        <v>169</v>
      </c>
      <c r="B138" s="5" t="s">
        <v>170</v>
      </c>
      <c r="C138" s="11">
        <v>1</v>
      </c>
      <c r="D138" s="11">
        <v>30</v>
      </c>
      <c r="E138" s="11">
        <v>4</v>
      </c>
      <c r="F138" s="11">
        <v>0</v>
      </c>
      <c r="G138" s="11">
        <v>1</v>
      </c>
      <c r="H138" s="11">
        <v>57</v>
      </c>
      <c r="I138" s="11">
        <v>57</v>
      </c>
      <c r="J138" s="11">
        <v>39</v>
      </c>
      <c r="K138" s="11">
        <v>38</v>
      </c>
      <c r="L138" s="12">
        <v>26</v>
      </c>
      <c r="M138" s="33">
        <f t="shared" si="14"/>
        <v>7.8217836675140272E-3</v>
      </c>
      <c r="N138" s="32">
        <f t="shared" si="15"/>
        <v>99.979843865164483</v>
      </c>
    </row>
    <row r="139" spans="1:14" ht="42" x14ac:dyDescent="0.3">
      <c r="A139" s="6" t="s">
        <v>101</v>
      </c>
      <c r="B139" s="7" t="s">
        <v>102</v>
      </c>
      <c r="C139" s="13"/>
      <c r="D139" s="13"/>
      <c r="E139" s="13">
        <v>183</v>
      </c>
      <c r="F139" s="13">
        <v>16</v>
      </c>
      <c r="G139" s="13">
        <v>9</v>
      </c>
      <c r="H139" s="13">
        <v>68</v>
      </c>
      <c r="I139" s="13">
        <v>3</v>
      </c>
      <c r="J139" s="13">
        <v>0</v>
      </c>
      <c r="K139" s="13"/>
      <c r="L139" s="14">
        <v>20</v>
      </c>
      <c r="M139" s="33">
        <f t="shared" si="14"/>
        <v>6.0167566673184816E-3</v>
      </c>
      <c r="N139" s="32">
        <f t="shared" si="15"/>
        <v>99.985860621831804</v>
      </c>
    </row>
    <row r="140" spans="1:14" ht="42" x14ac:dyDescent="0.3">
      <c r="A140" s="4" t="s">
        <v>131</v>
      </c>
      <c r="B140" s="5" t="s">
        <v>132</v>
      </c>
      <c r="C140" s="11">
        <v>29</v>
      </c>
      <c r="D140" s="11">
        <v>2</v>
      </c>
      <c r="E140" s="11">
        <v>5</v>
      </c>
      <c r="F140" s="11">
        <v>1</v>
      </c>
      <c r="G140" s="11">
        <v>159</v>
      </c>
      <c r="H140" s="11">
        <v>8</v>
      </c>
      <c r="I140" s="11">
        <v>4</v>
      </c>
      <c r="J140" s="11">
        <v>13</v>
      </c>
      <c r="K140" s="11">
        <v>9</v>
      </c>
      <c r="L140" s="12">
        <v>11</v>
      </c>
      <c r="M140" s="33">
        <f t="shared" si="14"/>
        <v>3.3092161670251652E-3</v>
      </c>
      <c r="N140" s="32">
        <f t="shared" si="15"/>
        <v>99.98916983799883</v>
      </c>
    </row>
    <row r="141" spans="1:14" ht="31.8" x14ac:dyDescent="0.3">
      <c r="A141" s="6" t="s">
        <v>127</v>
      </c>
      <c r="B141" s="7" t="s">
        <v>128</v>
      </c>
      <c r="C141" s="13"/>
      <c r="D141" s="13"/>
      <c r="E141" s="13"/>
      <c r="F141" s="13">
        <v>5</v>
      </c>
      <c r="G141" s="13">
        <v>1</v>
      </c>
      <c r="H141" s="13"/>
      <c r="I141" s="13">
        <v>23</v>
      </c>
      <c r="J141" s="13">
        <v>10</v>
      </c>
      <c r="K141" s="13">
        <v>25</v>
      </c>
      <c r="L141" s="14">
        <v>9</v>
      </c>
      <c r="M141" s="33">
        <f t="shared" si="14"/>
        <v>2.7075405002933168E-3</v>
      </c>
      <c r="N141" s="32">
        <f t="shared" si="15"/>
        <v>99.991877378499126</v>
      </c>
    </row>
    <row r="142" spans="1:14" ht="21.6" x14ac:dyDescent="0.3">
      <c r="A142" s="4" t="s">
        <v>143</v>
      </c>
      <c r="B142" s="5" t="s">
        <v>144</v>
      </c>
      <c r="C142" s="11"/>
      <c r="D142" s="11"/>
      <c r="E142" s="11">
        <v>3</v>
      </c>
      <c r="F142" s="11">
        <v>17</v>
      </c>
      <c r="G142" s="11">
        <v>801</v>
      </c>
      <c r="H142" s="11">
        <v>10</v>
      </c>
      <c r="I142" s="11">
        <v>13</v>
      </c>
      <c r="J142" s="11">
        <v>10</v>
      </c>
      <c r="K142" s="11">
        <v>42</v>
      </c>
      <c r="L142" s="12">
        <v>9</v>
      </c>
      <c r="M142" s="33">
        <f t="shared" si="14"/>
        <v>2.7075405002933168E-3</v>
      </c>
      <c r="N142" s="32">
        <f t="shared" si="15"/>
        <v>99.994584918999422</v>
      </c>
    </row>
    <row r="143" spans="1:14" ht="42" x14ac:dyDescent="0.3">
      <c r="A143" s="6" t="s">
        <v>105</v>
      </c>
      <c r="B143" s="7" t="s">
        <v>106</v>
      </c>
      <c r="C143" s="13">
        <v>69</v>
      </c>
      <c r="D143" s="13">
        <v>68</v>
      </c>
      <c r="E143" s="13">
        <v>62</v>
      </c>
      <c r="F143" s="13"/>
      <c r="G143" s="13">
        <v>10</v>
      </c>
      <c r="H143" s="13">
        <v>4</v>
      </c>
      <c r="I143" s="13">
        <v>15</v>
      </c>
      <c r="J143" s="13">
        <v>4</v>
      </c>
      <c r="K143" s="13">
        <v>32</v>
      </c>
      <c r="L143" s="14">
        <v>8</v>
      </c>
      <c r="M143" s="33">
        <f t="shared" si="14"/>
        <v>2.4067026669273928E-3</v>
      </c>
      <c r="N143" s="32">
        <f t="shared" si="15"/>
        <v>99.996991621666353</v>
      </c>
    </row>
    <row r="144" spans="1:14" ht="31.8" x14ac:dyDescent="0.3">
      <c r="A144" s="4" t="s">
        <v>119</v>
      </c>
      <c r="B144" s="5" t="s">
        <v>120</v>
      </c>
      <c r="C144" s="11">
        <v>3</v>
      </c>
      <c r="D144" s="11">
        <v>0</v>
      </c>
      <c r="E144" s="11">
        <v>2</v>
      </c>
      <c r="F144" s="11">
        <v>1</v>
      </c>
      <c r="G144" s="11">
        <v>4</v>
      </c>
      <c r="H144" s="11">
        <v>0</v>
      </c>
      <c r="I144" s="11">
        <v>2</v>
      </c>
      <c r="J144" s="11">
        <v>13</v>
      </c>
      <c r="K144" s="11">
        <v>1</v>
      </c>
      <c r="L144" s="12">
        <v>3</v>
      </c>
      <c r="M144" s="33">
        <f t="shared" si="14"/>
        <v>9.025135000977723E-4</v>
      </c>
      <c r="N144" s="32">
        <f t="shared" si="15"/>
        <v>99.997894135166447</v>
      </c>
    </row>
    <row r="145" spans="1:14" ht="42" x14ac:dyDescent="0.3">
      <c r="A145" s="6" t="s">
        <v>109</v>
      </c>
      <c r="B145" s="7" t="s">
        <v>110</v>
      </c>
      <c r="C145" s="13">
        <v>13</v>
      </c>
      <c r="D145" s="13">
        <v>31</v>
      </c>
      <c r="E145" s="13">
        <v>64</v>
      </c>
      <c r="F145" s="13">
        <v>26</v>
      </c>
      <c r="G145" s="13">
        <v>54</v>
      </c>
      <c r="H145" s="13">
        <v>14</v>
      </c>
      <c r="I145" s="13">
        <v>18</v>
      </c>
      <c r="J145" s="13">
        <v>19</v>
      </c>
      <c r="K145" s="13">
        <v>6</v>
      </c>
      <c r="L145" s="14">
        <v>3</v>
      </c>
      <c r="M145" s="33">
        <f t="shared" si="14"/>
        <v>9.025135000977723E-4</v>
      </c>
      <c r="N145" s="32">
        <f t="shared" si="15"/>
        <v>99.998796648666541</v>
      </c>
    </row>
    <row r="146" spans="1:14" ht="21.6" x14ac:dyDescent="0.3">
      <c r="A146" s="4" t="s">
        <v>135</v>
      </c>
      <c r="B146" s="5" t="s">
        <v>136</v>
      </c>
      <c r="C146" s="11">
        <v>5</v>
      </c>
      <c r="D146" s="11">
        <v>6</v>
      </c>
      <c r="E146" s="11">
        <v>12</v>
      </c>
      <c r="F146" s="11">
        <v>8</v>
      </c>
      <c r="G146" s="11">
        <v>6</v>
      </c>
      <c r="H146" s="11">
        <v>1</v>
      </c>
      <c r="I146" s="11">
        <v>2</v>
      </c>
      <c r="J146" s="11">
        <v>9</v>
      </c>
      <c r="K146" s="11">
        <v>14</v>
      </c>
      <c r="L146" s="12">
        <v>1</v>
      </c>
      <c r="M146" s="33">
        <f t="shared" si="14"/>
        <v>3.008378333659241E-4</v>
      </c>
      <c r="N146" s="32">
        <f t="shared" si="15"/>
        <v>99.999097486499906</v>
      </c>
    </row>
    <row r="147" spans="1:14" ht="31.8" x14ac:dyDescent="0.3">
      <c r="A147" s="6" t="s">
        <v>71</v>
      </c>
      <c r="B147" s="7" t="s">
        <v>72</v>
      </c>
      <c r="C147" s="13"/>
      <c r="D147" s="13">
        <v>1</v>
      </c>
      <c r="E147" s="13">
        <v>0</v>
      </c>
      <c r="F147" s="13">
        <v>20</v>
      </c>
      <c r="G147" s="13"/>
      <c r="H147" s="13">
        <v>0</v>
      </c>
      <c r="I147" s="13">
        <v>3</v>
      </c>
      <c r="J147" s="13">
        <v>0</v>
      </c>
      <c r="K147" s="13">
        <v>0</v>
      </c>
      <c r="L147" s="14">
        <v>1</v>
      </c>
      <c r="M147" s="33">
        <f t="shared" si="14"/>
        <v>3.008378333659241E-4</v>
      </c>
      <c r="N147" s="32">
        <f t="shared" si="15"/>
        <v>99.999398324333271</v>
      </c>
    </row>
    <row r="148" spans="1:14" ht="31.8" x14ac:dyDescent="0.3">
      <c r="A148" s="4" t="s">
        <v>121</v>
      </c>
      <c r="B148" s="5" t="s">
        <v>122</v>
      </c>
      <c r="C148" s="11"/>
      <c r="D148" s="11"/>
      <c r="E148" s="11">
        <v>0</v>
      </c>
      <c r="F148" s="11"/>
      <c r="G148" s="11"/>
      <c r="H148" s="11"/>
      <c r="I148" s="11">
        <v>1</v>
      </c>
      <c r="J148" s="11">
        <v>23</v>
      </c>
      <c r="K148" s="11">
        <v>24</v>
      </c>
      <c r="L148" s="12">
        <v>1</v>
      </c>
      <c r="M148" s="33">
        <f t="shared" si="14"/>
        <v>3.008378333659241E-4</v>
      </c>
      <c r="N148" s="32">
        <f t="shared" si="15"/>
        <v>99.999699162166635</v>
      </c>
    </row>
    <row r="149" spans="1:14" ht="31.8" x14ac:dyDescent="0.3">
      <c r="A149" s="6" t="s">
        <v>123</v>
      </c>
      <c r="B149" s="7" t="s">
        <v>124</v>
      </c>
      <c r="C149" s="13"/>
      <c r="D149" s="13"/>
      <c r="E149" s="13"/>
      <c r="F149" s="13"/>
      <c r="G149" s="13"/>
      <c r="H149" s="13"/>
      <c r="I149" s="13">
        <v>1</v>
      </c>
      <c r="J149" s="13">
        <v>1</v>
      </c>
      <c r="K149" s="13"/>
      <c r="L149" s="14">
        <v>1</v>
      </c>
      <c r="M149" s="33">
        <f t="shared" si="14"/>
        <v>3.008378333659241E-4</v>
      </c>
      <c r="N149" s="32">
        <f t="shared" si="15"/>
        <v>100</v>
      </c>
    </row>
    <row r="150" spans="1:14" ht="31.8" x14ac:dyDescent="0.3">
      <c r="A150" s="4" t="s">
        <v>171</v>
      </c>
      <c r="B150" s="5" t="s">
        <v>172</v>
      </c>
      <c r="C150" s="11"/>
      <c r="D150" s="11"/>
      <c r="E150" s="11"/>
      <c r="F150" s="11"/>
      <c r="G150" s="11"/>
      <c r="H150" s="11"/>
      <c r="I150" s="11"/>
      <c r="J150" s="11">
        <v>24</v>
      </c>
      <c r="K150" s="11"/>
      <c r="L150" s="12"/>
      <c r="M150" s="33">
        <f t="shared" si="14"/>
        <v>0</v>
      </c>
      <c r="N150" s="32">
        <f t="shared" si="15"/>
        <v>100</v>
      </c>
    </row>
    <row r="151" spans="1:14" ht="31.8" x14ac:dyDescent="0.3">
      <c r="A151" s="6" t="s">
        <v>173</v>
      </c>
      <c r="B151" s="7" t="s">
        <v>174</v>
      </c>
      <c r="C151" s="13"/>
      <c r="D151" s="13"/>
      <c r="E151" s="13"/>
      <c r="F151" s="13"/>
      <c r="G151" s="13"/>
      <c r="H151" s="13"/>
      <c r="I151" s="13"/>
      <c r="J151" s="13">
        <v>147</v>
      </c>
      <c r="K151" s="13"/>
      <c r="L151" s="14"/>
      <c r="M151" s="33">
        <f t="shared" si="14"/>
        <v>0</v>
      </c>
      <c r="N151" s="32">
        <f t="shared" si="15"/>
        <v>100</v>
      </c>
    </row>
    <row r="152" spans="1:14" ht="42" x14ac:dyDescent="0.3">
      <c r="A152" s="4" t="s">
        <v>125</v>
      </c>
      <c r="B152" s="5" t="s">
        <v>126</v>
      </c>
      <c r="C152" s="11">
        <v>132</v>
      </c>
      <c r="D152" s="11">
        <v>209</v>
      </c>
      <c r="E152" s="11"/>
      <c r="F152" s="11">
        <v>1</v>
      </c>
      <c r="G152" s="11"/>
      <c r="H152" s="11">
        <v>1</v>
      </c>
      <c r="I152" s="11"/>
      <c r="J152" s="11"/>
      <c r="K152" s="11"/>
      <c r="L152" s="12"/>
      <c r="M152" s="33">
        <f t="shared" si="14"/>
        <v>0</v>
      </c>
      <c r="N152" s="32">
        <f t="shared" si="15"/>
        <v>100</v>
      </c>
    </row>
    <row r="153" spans="1:14" ht="31.8" x14ac:dyDescent="0.3">
      <c r="A153" s="6" t="s">
        <v>133</v>
      </c>
      <c r="B153" s="7" t="s">
        <v>134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4"/>
      <c r="M153" s="33">
        <f t="shared" si="14"/>
        <v>0</v>
      </c>
      <c r="N153" s="32">
        <f t="shared" si="15"/>
        <v>100</v>
      </c>
    </row>
    <row r="154" spans="1:14" ht="31.8" x14ac:dyDescent="0.3">
      <c r="A154" s="4" t="s">
        <v>175</v>
      </c>
      <c r="B154" s="5" t="s">
        <v>176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2"/>
      <c r="M154" s="33">
        <f t="shared" ref="M154:M158" si="16">L154*100/$L$87</f>
        <v>0</v>
      </c>
      <c r="N154" s="32">
        <f t="shared" ref="N154:N158" si="17">N153+M154</f>
        <v>100</v>
      </c>
    </row>
    <row r="155" spans="1:14" ht="42" x14ac:dyDescent="0.3">
      <c r="A155" s="6" t="s">
        <v>77</v>
      </c>
      <c r="B155" s="7" t="s">
        <v>78</v>
      </c>
      <c r="C155" s="13">
        <v>164</v>
      </c>
      <c r="D155" s="13">
        <v>30</v>
      </c>
      <c r="E155" s="13">
        <v>76</v>
      </c>
      <c r="F155" s="13">
        <v>138</v>
      </c>
      <c r="G155" s="13">
        <v>25</v>
      </c>
      <c r="H155" s="13"/>
      <c r="I155" s="13">
        <v>13</v>
      </c>
      <c r="J155" s="13">
        <v>14</v>
      </c>
      <c r="K155" s="13"/>
      <c r="L155" s="14"/>
      <c r="M155" s="33">
        <f t="shared" si="16"/>
        <v>0</v>
      </c>
      <c r="N155" s="32">
        <f t="shared" si="17"/>
        <v>100</v>
      </c>
    </row>
    <row r="156" spans="1:14" ht="21.6" x14ac:dyDescent="0.3">
      <c r="A156" s="4" t="s">
        <v>177</v>
      </c>
      <c r="B156" s="5" t="s">
        <v>144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2"/>
      <c r="M156" s="33">
        <f t="shared" si="16"/>
        <v>0</v>
      </c>
      <c r="N156" s="32">
        <f t="shared" si="17"/>
        <v>100</v>
      </c>
    </row>
    <row r="157" spans="1:14" ht="42" x14ac:dyDescent="0.3">
      <c r="A157" s="6" t="s">
        <v>141</v>
      </c>
      <c r="B157" s="7" t="s">
        <v>142</v>
      </c>
      <c r="C157" s="13">
        <v>2840</v>
      </c>
      <c r="D157" s="13">
        <v>4105</v>
      </c>
      <c r="E157" s="13"/>
      <c r="F157" s="13"/>
      <c r="G157" s="13"/>
      <c r="H157" s="13"/>
      <c r="I157" s="13"/>
      <c r="J157" s="13"/>
      <c r="K157" s="13"/>
      <c r="L157" s="14"/>
      <c r="M157" s="33">
        <f t="shared" si="16"/>
        <v>0</v>
      </c>
      <c r="N157" s="32">
        <f t="shared" si="17"/>
        <v>100</v>
      </c>
    </row>
    <row r="158" spans="1:14" ht="21.6" x14ac:dyDescent="0.3">
      <c r="A158" s="39" t="s">
        <v>147</v>
      </c>
      <c r="B158" s="40" t="s">
        <v>148</v>
      </c>
      <c r="C158" s="41"/>
      <c r="D158" s="41"/>
      <c r="E158" s="41"/>
      <c r="F158" s="41"/>
      <c r="G158" s="41"/>
      <c r="H158" s="41"/>
      <c r="I158" s="41"/>
      <c r="J158" s="41"/>
      <c r="K158" s="41"/>
      <c r="L158" s="42"/>
      <c r="M158" s="33">
        <f t="shared" si="16"/>
        <v>0</v>
      </c>
      <c r="N158" s="32">
        <f t="shared" si="17"/>
        <v>100</v>
      </c>
    </row>
    <row r="165" spans="1:14" ht="14.55" customHeight="1" x14ac:dyDescent="0.3">
      <c r="A165" s="74" t="s">
        <v>158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1:14" ht="14.55" customHeight="1" x14ac:dyDescent="0.3">
      <c r="A166" s="75" t="s">
        <v>1</v>
      </c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</row>
    <row r="167" spans="1:14" x14ac:dyDescent="0.3">
      <c r="A167" s="76" t="s">
        <v>2</v>
      </c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</row>
    <row r="168" spans="1:14" x14ac:dyDescent="0.3">
      <c r="A168" s="76" t="s">
        <v>3</v>
      </c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</row>
    <row r="169" spans="1:14" x14ac:dyDescent="0.3">
      <c r="A169" s="76" t="s">
        <v>149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</row>
    <row r="170" spans="1:14" x14ac:dyDescent="0.3">
      <c r="A170" s="83" t="s">
        <v>180</v>
      </c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</row>
    <row r="171" spans="1:14" x14ac:dyDescent="0.3">
      <c r="A171" s="79" t="s">
        <v>5</v>
      </c>
      <c r="B171" s="81" t="s">
        <v>6</v>
      </c>
      <c r="C171" s="17">
        <v>2010</v>
      </c>
      <c r="D171" s="17">
        <v>2011</v>
      </c>
      <c r="E171" s="17">
        <v>2012</v>
      </c>
      <c r="F171" s="17">
        <v>2013</v>
      </c>
      <c r="G171" s="17">
        <v>2014</v>
      </c>
      <c r="H171" s="17">
        <v>2015</v>
      </c>
      <c r="I171" s="17">
        <v>2016</v>
      </c>
      <c r="J171" s="17">
        <v>2017</v>
      </c>
      <c r="K171" s="17">
        <v>2018</v>
      </c>
      <c r="L171" s="17">
        <v>2019</v>
      </c>
      <c r="M171" s="81" t="s">
        <v>182</v>
      </c>
      <c r="N171" s="86" t="s">
        <v>183</v>
      </c>
    </row>
    <row r="172" spans="1:14" ht="30.6" x14ac:dyDescent="0.3">
      <c r="A172" s="80"/>
      <c r="B172" s="82"/>
      <c r="C172" s="19" t="s">
        <v>184</v>
      </c>
      <c r="D172" s="19" t="s">
        <v>184</v>
      </c>
      <c r="E172" s="19" t="s">
        <v>184</v>
      </c>
      <c r="F172" s="19" t="s">
        <v>184</v>
      </c>
      <c r="G172" s="19" t="s">
        <v>184</v>
      </c>
      <c r="H172" s="19" t="s">
        <v>184</v>
      </c>
      <c r="I172" s="19" t="s">
        <v>184</v>
      </c>
      <c r="J172" s="19" t="s">
        <v>184</v>
      </c>
      <c r="K172" s="19" t="s">
        <v>184</v>
      </c>
      <c r="L172" s="19" t="s">
        <v>184</v>
      </c>
      <c r="M172" s="82"/>
      <c r="N172" s="87"/>
    </row>
    <row r="173" spans="1:14" ht="21.6" x14ac:dyDescent="0.3">
      <c r="A173" s="4" t="s">
        <v>23</v>
      </c>
      <c r="B173" s="5" t="s">
        <v>24</v>
      </c>
      <c r="C173" s="11">
        <v>562</v>
      </c>
      <c r="D173" s="11">
        <v>586</v>
      </c>
      <c r="E173" s="11">
        <v>480</v>
      </c>
      <c r="F173" s="11">
        <v>513</v>
      </c>
      <c r="G173" s="11">
        <v>462</v>
      </c>
      <c r="H173" s="11">
        <v>402</v>
      </c>
      <c r="I173" s="11">
        <v>414</v>
      </c>
      <c r="J173" s="11">
        <v>472</v>
      </c>
      <c r="K173" s="11">
        <v>508</v>
      </c>
      <c r="L173" s="11">
        <v>584</v>
      </c>
      <c r="M173" s="11">
        <v>48834</v>
      </c>
      <c r="N173" s="12">
        <v>83688</v>
      </c>
    </row>
    <row r="174" spans="1:14" ht="21.6" x14ac:dyDescent="0.3">
      <c r="A174" s="6" t="s">
        <v>31</v>
      </c>
      <c r="B174" s="7" t="s">
        <v>32</v>
      </c>
      <c r="C174" s="13">
        <v>318</v>
      </c>
      <c r="D174" s="13">
        <v>287</v>
      </c>
      <c r="E174" s="13">
        <v>329</v>
      </c>
      <c r="F174" s="13">
        <v>362</v>
      </c>
      <c r="G174" s="13">
        <v>322</v>
      </c>
      <c r="H174" s="13">
        <v>321</v>
      </c>
      <c r="I174" s="13">
        <v>385</v>
      </c>
      <c r="J174" s="13">
        <v>450</v>
      </c>
      <c r="K174" s="13">
        <v>468</v>
      </c>
      <c r="L174" s="13">
        <v>544</v>
      </c>
      <c r="M174" s="13">
        <v>15829</v>
      </c>
      <c r="N174" s="14">
        <v>29087</v>
      </c>
    </row>
    <row r="175" spans="1:14" ht="31.8" x14ac:dyDescent="0.3">
      <c r="A175" s="4" t="s">
        <v>29</v>
      </c>
      <c r="B175" s="5" t="s">
        <v>30</v>
      </c>
      <c r="C175" s="11">
        <v>426</v>
      </c>
      <c r="D175" s="11">
        <v>436</v>
      </c>
      <c r="E175" s="11">
        <v>519</v>
      </c>
      <c r="F175" s="11">
        <v>664</v>
      </c>
      <c r="G175" s="22">
        <v>766</v>
      </c>
      <c r="H175" s="11">
        <v>572</v>
      </c>
      <c r="I175" s="11">
        <v>525</v>
      </c>
      <c r="J175" s="11">
        <v>646</v>
      </c>
      <c r="K175" s="11">
        <v>621</v>
      </c>
      <c r="L175" s="11">
        <v>746</v>
      </c>
      <c r="M175" s="11">
        <v>13721</v>
      </c>
      <c r="N175" s="12">
        <v>18397</v>
      </c>
    </row>
    <row r="176" spans="1:14" ht="21.6" x14ac:dyDescent="0.3">
      <c r="A176" s="6" t="s">
        <v>49</v>
      </c>
      <c r="B176" s="7" t="s">
        <v>50</v>
      </c>
      <c r="C176" s="13">
        <v>175</v>
      </c>
      <c r="D176" s="13">
        <v>253</v>
      </c>
      <c r="E176" s="13">
        <v>145</v>
      </c>
      <c r="F176" s="13">
        <v>182</v>
      </c>
      <c r="G176" s="13">
        <v>159</v>
      </c>
      <c r="H176" s="13">
        <v>127</v>
      </c>
      <c r="I176" s="13">
        <v>190</v>
      </c>
      <c r="J176" s="13">
        <v>191</v>
      </c>
      <c r="K176" s="13">
        <v>199</v>
      </c>
      <c r="L176" s="13">
        <v>320</v>
      </c>
      <c r="M176" s="13">
        <v>13115</v>
      </c>
      <c r="N176" s="14">
        <v>40995</v>
      </c>
    </row>
    <row r="177" spans="1:14" ht="21.6" x14ac:dyDescent="0.3">
      <c r="A177" s="4" t="s">
        <v>25</v>
      </c>
      <c r="B177" s="5" t="s">
        <v>26</v>
      </c>
      <c r="C177" s="11">
        <v>480</v>
      </c>
      <c r="D177" s="11">
        <v>440</v>
      </c>
      <c r="E177" s="11">
        <v>437</v>
      </c>
      <c r="F177" s="11">
        <v>469</v>
      </c>
      <c r="G177" s="11">
        <v>355</v>
      </c>
      <c r="H177" s="11">
        <v>325</v>
      </c>
      <c r="I177" s="11">
        <v>363</v>
      </c>
      <c r="J177" s="11">
        <v>388</v>
      </c>
      <c r="K177" s="11">
        <v>387</v>
      </c>
      <c r="L177" s="11">
        <v>440</v>
      </c>
      <c r="M177" s="11">
        <v>10808</v>
      </c>
      <c r="N177" s="12">
        <v>24549</v>
      </c>
    </row>
    <row r="178" spans="1:14" ht="21.6" x14ac:dyDescent="0.3">
      <c r="A178" s="6" t="s">
        <v>59</v>
      </c>
      <c r="B178" s="7" t="s">
        <v>60</v>
      </c>
      <c r="C178" s="13">
        <v>116</v>
      </c>
      <c r="D178" s="13">
        <v>153</v>
      </c>
      <c r="E178" s="13">
        <v>124</v>
      </c>
      <c r="F178" s="13">
        <v>138</v>
      </c>
      <c r="G178" s="13">
        <v>117</v>
      </c>
      <c r="H178" s="13">
        <v>145</v>
      </c>
      <c r="I178" s="13">
        <v>149</v>
      </c>
      <c r="J178" s="13">
        <v>122</v>
      </c>
      <c r="K178" s="13">
        <v>166</v>
      </c>
      <c r="L178" s="13">
        <v>197</v>
      </c>
      <c r="M178" s="13">
        <v>6716</v>
      </c>
      <c r="N178" s="14">
        <v>34119</v>
      </c>
    </row>
    <row r="179" spans="1:14" ht="42" x14ac:dyDescent="0.3">
      <c r="A179" s="4" t="s">
        <v>21</v>
      </c>
      <c r="B179" s="5" t="s">
        <v>22</v>
      </c>
      <c r="C179" s="11">
        <v>1380</v>
      </c>
      <c r="D179" s="11">
        <v>779</v>
      </c>
      <c r="E179" s="11">
        <v>896</v>
      </c>
      <c r="F179" s="11">
        <v>712</v>
      </c>
      <c r="G179" s="11">
        <v>765</v>
      </c>
      <c r="H179" s="11">
        <v>859</v>
      </c>
      <c r="I179" s="11">
        <v>662</v>
      </c>
      <c r="J179" s="11">
        <v>904</v>
      </c>
      <c r="K179" s="11">
        <v>781</v>
      </c>
      <c r="L179" s="11">
        <v>886</v>
      </c>
      <c r="M179" s="11">
        <v>5805</v>
      </c>
      <c r="N179" s="12">
        <v>6552</v>
      </c>
    </row>
    <row r="180" spans="1:14" ht="21.6" x14ac:dyDescent="0.3">
      <c r="A180" s="6" t="s">
        <v>37</v>
      </c>
      <c r="B180" s="7" t="s">
        <v>38</v>
      </c>
      <c r="C180" s="13">
        <v>1339</v>
      </c>
      <c r="D180" s="13">
        <v>1472</v>
      </c>
      <c r="E180" s="13">
        <v>791</v>
      </c>
      <c r="F180" s="13">
        <v>1133</v>
      </c>
      <c r="G180" s="13">
        <v>994</v>
      </c>
      <c r="H180" s="13">
        <v>914</v>
      </c>
      <c r="I180" s="13">
        <v>939</v>
      </c>
      <c r="J180" s="13">
        <v>1039</v>
      </c>
      <c r="K180" s="13">
        <v>919</v>
      </c>
      <c r="L180" s="13">
        <v>1170</v>
      </c>
      <c r="M180" s="13">
        <v>5661</v>
      </c>
      <c r="N180" s="14">
        <v>4839</v>
      </c>
    </row>
    <row r="181" spans="1:14" ht="31.8" x14ac:dyDescent="0.3">
      <c r="A181" s="4" t="s">
        <v>17</v>
      </c>
      <c r="B181" s="5" t="s">
        <v>18</v>
      </c>
      <c r="C181" s="11">
        <v>1253</v>
      </c>
      <c r="D181" s="11">
        <v>1585</v>
      </c>
      <c r="E181" s="11">
        <v>1246</v>
      </c>
      <c r="F181" s="11">
        <v>1143</v>
      </c>
      <c r="G181" s="11">
        <v>3508</v>
      </c>
      <c r="H181" s="11">
        <v>2964</v>
      </c>
      <c r="I181" s="11">
        <v>2070</v>
      </c>
      <c r="J181" s="11">
        <v>2037</v>
      </c>
      <c r="K181" s="11">
        <v>973</v>
      </c>
      <c r="L181" s="22">
        <v>592</v>
      </c>
      <c r="M181" s="11">
        <v>4684</v>
      </c>
      <c r="N181" s="22">
        <v>7910</v>
      </c>
    </row>
    <row r="182" spans="1:14" ht="31.8" x14ac:dyDescent="0.3">
      <c r="A182" s="6" t="s">
        <v>43</v>
      </c>
      <c r="B182" s="7" t="s">
        <v>44</v>
      </c>
      <c r="C182" s="13"/>
      <c r="D182" s="13"/>
      <c r="E182" s="13">
        <v>497</v>
      </c>
      <c r="F182" s="13">
        <v>577</v>
      </c>
      <c r="G182" s="13">
        <v>516</v>
      </c>
      <c r="H182" s="13">
        <v>551</v>
      </c>
      <c r="I182" s="13">
        <v>585</v>
      </c>
      <c r="J182" s="13">
        <v>662</v>
      </c>
      <c r="K182" s="13">
        <v>642</v>
      </c>
      <c r="L182" s="13">
        <v>640</v>
      </c>
      <c r="M182" s="13">
        <v>4307</v>
      </c>
      <c r="N182" s="14">
        <v>6732</v>
      </c>
    </row>
    <row r="183" spans="1:14" ht="21.6" x14ac:dyDescent="0.3">
      <c r="A183" s="4" t="s">
        <v>61</v>
      </c>
      <c r="B183" s="5" t="s">
        <v>62</v>
      </c>
      <c r="C183" s="11"/>
      <c r="D183" s="11"/>
      <c r="E183" s="11">
        <v>1141</v>
      </c>
      <c r="F183" s="11">
        <v>985</v>
      </c>
      <c r="G183" s="11">
        <v>848</v>
      </c>
      <c r="H183" s="11">
        <v>778</v>
      </c>
      <c r="I183" s="11">
        <v>749</v>
      </c>
      <c r="J183" s="11">
        <v>902</v>
      </c>
      <c r="K183" s="11">
        <v>730</v>
      </c>
      <c r="L183" s="11">
        <v>612</v>
      </c>
      <c r="M183" s="11">
        <v>4141</v>
      </c>
      <c r="N183" s="12">
        <v>6765</v>
      </c>
    </row>
    <row r="184" spans="1:14" ht="31.8" x14ac:dyDescent="0.3">
      <c r="A184" s="6" t="s">
        <v>73</v>
      </c>
      <c r="B184" s="7" t="s">
        <v>74</v>
      </c>
      <c r="C184" s="13">
        <v>277</v>
      </c>
      <c r="D184" s="13">
        <v>297</v>
      </c>
      <c r="E184" s="13">
        <v>287</v>
      </c>
      <c r="F184" s="13">
        <v>473</v>
      </c>
      <c r="G184" s="13">
        <v>242</v>
      </c>
      <c r="H184" s="13">
        <v>246</v>
      </c>
      <c r="I184" s="13">
        <v>307</v>
      </c>
      <c r="J184" s="13">
        <v>419</v>
      </c>
      <c r="K184" s="13">
        <v>337</v>
      </c>
      <c r="L184" s="13">
        <v>493</v>
      </c>
      <c r="M184" s="13">
        <v>3900</v>
      </c>
      <c r="N184" s="14">
        <v>7910</v>
      </c>
    </row>
    <row r="185" spans="1:14" ht="21.6" x14ac:dyDescent="0.3">
      <c r="A185" s="4" t="s">
        <v>75</v>
      </c>
      <c r="B185" s="5" t="s">
        <v>76</v>
      </c>
      <c r="C185" s="11">
        <v>152</v>
      </c>
      <c r="D185" s="11">
        <v>155</v>
      </c>
      <c r="E185" s="11">
        <v>158</v>
      </c>
      <c r="F185" s="11">
        <v>162</v>
      </c>
      <c r="G185" s="11">
        <v>164</v>
      </c>
      <c r="H185" s="11">
        <v>189</v>
      </c>
      <c r="I185" s="11">
        <v>191</v>
      </c>
      <c r="J185" s="11">
        <v>208</v>
      </c>
      <c r="K185" s="11">
        <v>216</v>
      </c>
      <c r="L185" s="11">
        <v>217</v>
      </c>
      <c r="M185" s="11">
        <v>3874</v>
      </c>
      <c r="N185" s="12">
        <v>17834</v>
      </c>
    </row>
    <row r="186" spans="1:14" ht="21.6" x14ac:dyDescent="0.3">
      <c r="A186" s="6" t="s">
        <v>117</v>
      </c>
      <c r="B186" s="7" t="s">
        <v>118</v>
      </c>
      <c r="C186" s="13">
        <v>1067</v>
      </c>
      <c r="D186" s="13">
        <v>766</v>
      </c>
      <c r="E186" s="13">
        <v>726</v>
      </c>
      <c r="F186" s="13">
        <v>615</v>
      </c>
      <c r="G186" s="13">
        <v>879</v>
      </c>
      <c r="H186" s="13">
        <v>1181</v>
      </c>
      <c r="I186" s="13">
        <v>983</v>
      </c>
      <c r="J186" s="13">
        <v>1063</v>
      </c>
      <c r="K186" s="13">
        <v>1044</v>
      </c>
      <c r="L186" s="13">
        <v>1112</v>
      </c>
      <c r="M186" s="13">
        <v>3084</v>
      </c>
      <c r="N186" s="14">
        <v>2775</v>
      </c>
    </row>
    <row r="187" spans="1:14" ht="31.8" x14ac:dyDescent="0.3">
      <c r="A187" s="4" t="s">
        <v>95</v>
      </c>
      <c r="B187" s="5" t="s">
        <v>96</v>
      </c>
      <c r="C187" s="11">
        <v>675</v>
      </c>
      <c r="D187" s="11">
        <v>751</v>
      </c>
      <c r="E187" s="11">
        <v>794</v>
      </c>
      <c r="F187" s="11">
        <v>776</v>
      </c>
      <c r="G187" s="11">
        <v>756</v>
      </c>
      <c r="H187" s="11">
        <v>757</v>
      </c>
      <c r="I187" s="11">
        <v>723</v>
      </c>
      <c r="J187" s="11">
        <v>710</v>
      </c>
      <c r="K187" s="11">
        <v>712</v>
      </c>
      <c r="L187" s="11">
        <v>768</v>
      </c>
      <c r="M187" s="11">
        <v>2308</v>
      </c>
      <c r="N187" s="12">
        <v>3004</v>
      </c>
    </row>
    <row r="188" spans="1:14" ht="42" x14ac:dyDescent="0.3">
      <c r="A188" s="6" t="s">
        <v>47</v>
      </c>
      <c r="B188" s="7" t="s">
        <v>48</v>
      </c>
      <c r="C188" s="13">
        <v>95</v>
      </c>
      <c r="D188" s="13">
        <v>139</v>
      </c>
      <c r="E188" s="13">
        <v>155</v>
      </c>
      <c r="F188" s="13">
        <v>150</v>
      </c>
      <c r="G188" s="13">
        <v>180</v>
      </c>
      <c r="H188" s="13">
        <v>283</v>
      </c>
      <c r="I188" s="13">
        <v>151</v>
      </c>
      <c r="J188" s="13">
        <v>212</v>
      </c>
      <c r="K188" s="13">
        <v>174</v>
      </c>
      <c r="L188" s="13">
        <v>258</v>
      </c>
      <c r="M188" s="13">
        <v>2239</v>
      </c>
      <c r="N188" s="14">
        <v>8674</v>
      </c>
    </row>
    <row r="189" spans="1:14" ht="21.6" x14ac:dyDescent="0.3">
      <c r="A189" s="4" t="s">
        <v>55</v>
      </c>
      <c r="B189" s="5" t="s">
        <v>56</v>
      </c>
      <c r="C189" s="11">
        <v>490</v>
      </c>
      <c r="D189" s="11">
        <v>538</v>
      </c>
      <c r="E189" s="11">
        <v>554</v>
      </c>
      <c r="F189" s="11">
        <v>512</v>
      </c>
      <c r="G189" s="11">
        <v>514</v>
      </c>
      <c r="H189" s="11">
        <v>772</v>
      </c>
      <c r="I189" s="11">
        <v>820</v>
      </c>
      <c r="J189" s="11">
        <v>776</v>
      </c>
      <c r="K189" s="11">
        <v>523</v>
      </c>
      <c r="L189" s="11">
        <v>485</v>
      </c>
      <c r="M189" s="11">
        <v>1933</v>
      </c>
      <c r="N189" s="12">
        <v>3982</v>
      </c>
    </row>
    <row r="190" spans="1:14" ht="21.6" x14ac:dyDescent="0.3">
      <c r="A190" s="6" t="s">
        <v>53</v>
      </c>
      <c r="B190" s="7" t="s">
        <v>54</v>
      </c>
      <c r="C190" s="13">
        <v>288</v>
      </c>
      <c r="D190" s="13">
        <v>318</v>
      </c>
      <c r="E190" s="13">
        <v>375</v>
      </c>
      <c r="F190" s="13">
        <v>345</v>
      </c>
      <c r="G190" s="13">
        <v>273</v>
      </c>
      <c r="H190" s="13">
        <v>295</v>
      </c>
      <c r="I190" s="13">
        <v>350</v>
      </c>
      <c r="J190" s="21">
        <v>353</v>
      </c>
      <c r="K190" s="21">
        <v>362</v>
      </c>
      <c r="L190" s="13">
        <v>504</v>
      </c>
      <c r="M190" s="13">
        <v>1745</v>
      </c>
      <c r="N190" s="14">
        <v>3459</v>
      </c>
    </row>
    <row r="191" spans="1:14" ht="31.8" x14ac:dyDescent="0.3">
      <c r="A191" s="4" t="s">
        <v>51</v>
      </c>
      <c r="B191" s="5" t="s">
        <v>52</v>
      </c>
      <c r="C191" s="22">
        <v>747</v>
      </c>
      <c r="D191" s="11">
        <v>414</v>
      </c>
      <c r="E191" s="22">
        <v>271</v>
      </c>
      <c r="F191" s="11">
        <v>448</v>
      </c>
      <c r="G191" s="11">
        <v>1000</v>
      </c>
      <c r="H191" s="11">
        <v>963</v>
      </c>
      <c r="I191" s="11">
        <v>914</v>
      </c>
      <c r="J191" s="11">
        <v>591</v>
      </c>
      <c r="K191" s="11">
        <v>580</v>
      </c>
      <c r="L191" s="11">
        <v>1242</v>
      </c>
      <c r="M191" s="11">
        <v>1628</v>
      </c>
      <c r="N191" s="12">
        <v>1311</v>
      </c>
    </row>
    <row r="192" spans="1:14" ht="31.8" x14ac:dyDescent="0.3">
      <c r="A192" s="6" t="s">
        <v>63</v>
      </c>
      <c r="B192" s="7" t="s">
        <v>64</v>
      </c>
      <c r="C192" s="13">
        <v>1110</v>
      </c>
      <c r="D192" s="13">
        <v>1120</v>
      </c>
      <c r="E192" s="13">
        <v>1034</v>
      </c>
      <c r="F192" s="13">
        <v>975</v>
      </c>
      <c r="G192" s="13">
        <v>1031</v>
      </c>
      <c r="H192" s="13">
        <v>1049</v>
      </c>
      <c r="I192" s="13">
        <v>979</v>
      </c>
      <c r="J192" s="13">
        <v>1006</v>
      </c>
      <c r="K192" s="13">
        <v>1072</v>
      </c>
      <c r="L192" s="13">
        <v>1066</v>
      </c>
      <c r="M192" s="13">
        <v>1527</v>
      </c>
      <c r="N192" s="14">
        <v>1433</v>
      </c>
    </row>
    <row r="193" spans="1:14" ht="42" x14ac:dyDescent="0.3">
      <c r="A193" s="4" t="s">
        <v>19</v>
      </c>
      <c r="B193" s="5" t="s">
        <v>20</v>
      </c>
      <c r="C193" s="46">
        <v>3274</v>
      </c>
      <c r="D193" s="11">
        <v>1433</v>
      </c>
      <c r="E193" s="11">
        <v>1152</v>
      </c>
      <c r="F193" s="11">
        <v>1235</v>
      </c>
      <c r="G193" s="11">
        <v>1233</v>
      </c>
      <c r="H193" s="11">
        <v>1185</v>
      </c>
      <c r="I193" s="11">
        <v>3193</v>
      </c>
      <c r="J193" s="11">
        <v>1649</v>
      </c>
      <c r="K193" s="11">
        <v>3157</v>
      </c>
      <c r="L193" s="11">
        <v>8272</v>
      </c>
      <c r="M193" s="11">
        <v>1365</v>
      </c>
      <c r="N193" s="12">
        <v>165</v>
      </c>
    </row>
    <row r="194" spans="1:14" ht="31.8" x14ac:dyDescent="0.3">
      <c r="A194" s="6" t="s">
        <v>67</v>
      </c>
      <c r="B194" s="7" t="s">
        <v>68</v>
      </c>
      <c r="C194" s="13">
        <v>729</v>
      </c>
      <c r="D194" s="13">
        <v>748</v>
      </c>
      <c r="E194" s="13">
        <v>697</v>
      </c>
      <c r="F194" s="13">
        <v>739</v>
      </c>
      <c r="G194" s="13">
        <v>674</v>
      </c>
      <c r="H194" s="13">
        <v>744</v>
      </c>
      <c r="I194" s="13">
        <v>778</v>
      </c>
      <c r="J194" s="13">
        <v>718</v>
      </c>
      <c r="K194" s="13">
        <v>738</v>
      </c>
      <c r="L194" s="13">
        <v>759</v>
      </c>
      <c r="M194" s="13">
        <v>1251</v>
      </c>
      <c r="N194" s="14">
        <v>1648</v>
      </c>
    </row>
    <row r="195" spans="1:14" ht="31.8" x14ac:dyDescent="0.3">
      <c r="A195" s="4" t="s">
        <v>89</v>
      </c>
      <c r="B195" s="5" t="s">
        <v>90</v>
      </c>
      <c r="C195" s="11">
        <v>888</v>
      </c>
      <c r="D195" s="11">
        <v>616</v>
      </c>
      <c r="E195" s="11">
        <v>407</v>
      </c>
      <c r="F195" s="11">
        <v>610</v>
      </c>
      <c r="G195" s="11">
        <v>487</v>
      </c>
      <c r="H195" s="11">
        <v>598</v>
      </c>
      <c r="I195" s="11">
        <v>628</v>
      </c>
      <c r="J195" s="11">
        <v>492</v>
      </c>
      <c r="K195" s="11">
        <v>599</v>
      </c>
      <c r="L195" s="11">
        <v>977</v>
      </c>
      <c r="M195" s="11">
        <v>1163</v>
      </c>
      <c r="N195" s="12">
        <v>1191</v>
      </c>
    </row>
    <row r="196" spans="1:14" ht="42" x14ac:dyDescent="0.3">
      <c r="A196" s="6" t="s">
        <v>91</v>
      </c>
      <c r="B196" s="7" t="s">
        <v>92</v>
      </c>
      <c r="C196" s="13">
        <v>680</v>
      </c>
      <c r="D196" s="13">
        <v>680</v>
      </c>
      <c r="E196" s="13">
        <v>675</v>
      </c>
      <c r="F196" s="13">
        <v>709</v>
      </c>
      <c r="G196" s="13">
        <v>675</v>
      </c>
      <c r="H196" s="13">
        <v>746</v>
      </c>
      <c r="I196" s="13">
        <v>786</v>
      </c>
      <c r="J196" s="13">
        <v>764</v>
      </c>
      <c r="K196" s="13">
        <v>722</v>
      </c>
      <c r="L196" s="13">
        <v>743</v>
      </c>
      <c r="M196" s="13">
        <v>1065</v>
      </c>
      <c r="N196" s="14">
        <v>1433</v>
      </c>
    </row>
    <row r="197" spans="1:14" ht="31.8" x14ac:dyDescent="0.3">
      <c r="A197" s="4" t="s">
        <v>103</v>
      </c>
      <c r="B197" s="5" t="s">
        <v>104</v>
      </c>
      <c r="C197" s="11">
        <v>632</v>
      </c>
      <c r="D197" s="11">
        <v>777</v>
      </c>
      <c r="E197" s="11">
        <v>670</v>
      </c>
      <c r="F197" s="11">
        <v>671</v>
      </c>
      <c r="G197" s="11">
        <v>669</v>
      </c>
      <c r="H197" s="11">
        <v>612</v>
      </c>
      <c r="I197" s="11">
        <v>627</v>
      </c>
      <c r="J197" s="11">
        <v>870</v>
      </c>
      <c r="K197" s="11">
        <v>997</v>
      </c>
      <c r="L197" s="11">
        <v>1149</v>
      </c>
      <c r="M197" s="11">
        <v>1030</v>
      </c>
      <c r="N197" s="12">
        <v>896</v>
      </c>
    </row>
    <row r="198" spans="1:14" ht="21.6" x14ac:dyDescent="0.3">
      <c r="A198" s="6" t="s">
        <v>93</v>
      </c>
      <c r="B198" s="7" t="s">
        <v>94</v>
      </c>
      <c r="C198" s="13">
        <v>567</v>
      </c>
      <c r="D198" s="13">
        <v>662</v>
      </c>
      <c r="E198" s="13">
        <v>538</v>
      </c>
      <c r="F198" s="13">
        <v>613</v>
      </c>
      <c r="G198" s="13">
        <v>657</v>
      </c>
      <c r="H198" s="13">
        <v>541</v>
      </c>
      <c r="I198" s="13">
        <v>658</v>
      </c>
      <c r="J198" s="13">
        <v>744</v>
      </c>
      <c r="K198" s="13">
        <v>783</v>
      </c>
      <c r="L198" s="13">
        <v>950</v>
      </c>
      <c r="M198" s="13">
        <v>1017</v>
      </c>
      <c r="N198" s="14">
        <v>1071</v>
      </c>
    </row>
    <row r="199" spans="1:14" ht="42" x14ac:dyDescent="0.3">
      <c r="A199" s="4" t="s">
        <v>69</v>
      </c>
      <c r="B199" s="5" t="s">
        <v>70</v>
      </c>
      <c r="C199" s="11">
        <v>629</v>
      </c>
      <c r="D199" s="11">
        <v>704</v>
      </c>
      <c r="E199" s="11">
        <v>732</v>
      </c>
      <c r="F199" s="11">
        <v>800</v>
      </c>
      <c r="G199" s="11">
        <v>817</v>
      </c>
      <c r="H199" s="11">
        <v>807</v>
      </c>
      <c r="I199" s="11">
        <v>808</v>
      </c>
      <c r="J199" s="11">
        <v>708</v>
      </c>
      <c r="K199" s="11">
        <v>656</v>
      </c>
      <c r="L199" s="11">
        <v>727</v>
      </c>
      <c r="M199" s="11">
        <v>1002</v>
      </c>
      <c r="N199" s="12">
        <v>1379</v>
      </c>
    </row>
    <row r="200" spans="1:14" ht="21.6" x14ac:dyDescent="0.3">
      <c r="A200" s="6" t="s">
        <v>139</v>
      </c>
      <c r="B200" s="7" t="s">
        <v>140</v>
      </c>
      <c r="C200" s="13">
        <v>544</v>
      </c>
      <c r="D200" s="13">
        <v>619</v>
      </c>
      <c r="E200" s="13">
        <v>599</v>
      </c>
      <c r="F200" s="13">
        <v>587</v>
      </c>
      <c r="G200" s="13">
        <v>565</v>
      </c>
      <c r="H200" s="13">
        <v>511</v>
      </c>
      <c r="I200" s="13">
        <v>534</v>
      </c>
      <c r="J200" s="13">
        <v>576</v>
      </c>
      <c r="K200" s="13">
        <v>636</v>
      </c>
      <c r="L200" s="13">
        <v>691</v>
      </c>
      <c r="M200" s="13">
        <v>863</v>
      </c>
      <c r="N200" s="14">
        <v>1248</v>
      </c>
    </row>
    <row r="201" spans="1:14" ht="31.8" x14ac:dyDescent="0.3">
      <c r="A201" s="4" t="s">
        <v>115</v>
      </c>
      <c r="B201" s="5" t="s">
        <v>116</v>
      </c>
      <c r="C201" s="11">
        <v>611</v>
      </c>
      <c r="D201" s="11">
        <v>397</v>
      </c>
      <c r="E201" s="11">
        <v>440</v>
      </c>
      <c r="F201" s="11">
        <v>474</v>
      </c>
      <c r="G201" s="11">
        <v>415</v>
      </c>
      <c r="H201" s="11">
        <v>249</v>
      </c>
      <c r="I201" s="11">
        <v>1574</v>
      </c>
      <c r="J201" s="11">
        <v>1101</v>
      </c>
      <c r="K201" s="11">
        <v>1471</v>
      </c>
      <c r="L201" s="11">
        <v>2017</v>
      </c>
      <c r="M201" s="11">
        <v>807</v>
      </c>
      <c r="N201" s="12">
        <v>400</v>
      </c>
    </row>
    <row r="202" spans="1:14" ht="21.6" x14ac:dyDescent="0.3">
      <c r="A202" s="6" t="s">
        <v>99</v>
      </c>
      <c r="B202" s="7" t="s">
        <v>100</v>
      </c>
      <c r="C202" s="13">
        <v>1435</v>
      </c>
      <c r="D202" s="13">
        <v>685</v>
      </c>
      <c r="E202" s="13">
        <v>630</v>
      </c>
      <c r="F202" s="13">
        <v>600</v>
      </c>
      <c r="G202" s="13">
        <v>628</v>
      </c>
      <c r="H202" s="13">
        <v>562</v>
      </c>
      <c r="I202" s="13">
        <v>571</v>
      </c>
      <c r="J202" s="13">
        <v>644</v>
      </c>
      <c r="K202" s="13">
        <v>686</v>
      </c>
      <c r="L202" s="13">
        <v>662</v>
      </c>
      <c r="M202" s="13">
        <v>693</v>
      </c>
      <c r="N202" s="14">
        <v>1047</v>
      </c>
    </row>
    <row r="203" spans="1:14" ht="42" x14ac:dyDescent="0.3">
      <c r="A203" s="4" t="s">
        <v>57</v>
      </c>
      <c r="B203" s="5" t="s">
        <v>58</v>
      </c>
      <c r="C203" s="11">
        <v>361</v>
      </c>
      <c r="D203" s="11">
        <v>671</v>
      </c>
      <c r="E203" s="11">
        <v>997</v>
      </c>
      <c r="F203" s="11">
        <v>678</v>
      </c>
      <c r="G203" s="11">
        <v>785</v>
      </c>
      <c r="H203" s="11">
        <v>1081</v>
      </c>
      <c r="I203" s="11">
        <v>877</v>
      </c>
      <c r="J203" s="11">
        <v>1139</v>
      </c>
      <c r="K203" s="11">
        <v>1180</v>
      </c>
      <c r="L203" s="11">
        <v>1362</v>
      </c>
      <c r="M203" s="11">
        <v>667</v>
      </c>
      <c r="N203" s="12">
        <v>490</v>
      </c>
    </row>
    <row r="204" spans="1:14" ht="31.8" x14ac:dyDescent="0.3">
      <c r="A204" s="6" t="s">
        <v>85</v>
      </c>
      <c r="B204" s="7" t="s">
        <v>86</v>
      </c>
      <c r="C204" s="13">
        <v>136</v>
      </c>
      <c r="D204" s="13">
        <v>339</v>
      </c>
      <c r="E204" s="13">
        <v>258</v>
      </c>
      <c r="F204" s="13">
        <v>302</v>
      </c>
      <c r="G204" s="13">
        <v>186</v>
      </c>
      <c r="H204" s="13">
        <v>1222</v>
      </c>
      <c r="I204" s="13">
        <v>1355</v>
      </c>
      <c r="J204" s="13">
        <v>363</v>
      </c>
      <c r="K204" s="13">
        <v>958</v>
      </c>
      <c r="L204" s="13">
        <v>1717</v>
      </c>
      <c r="M204" s="13">
        <v>639</v>
      </c>
      <c r="N204" s="14">
        <v>372</v>
      </c>
    </row>
    <row r="205" spans="1:14" ht="21.6" x14ac:dyDescent="0.3">
      <c r="A205" s="4" t="s">
        <v>87</v>
      </c>
      <c r="B205" s="5" t="s">
        <v>88</v>
      </c>
      <c r="C205" s="11"/>
      <c r="D205" s="11"/>
      <c r="E205" s="11">
        <v>1683</v>
      </c>
      <c r="F205" s="11">
        <v>1477</v>
      </c>
      <c r="G205" s="11">
        <v>1740</v>
      </c>
      <c r="H205" s="11">
        <v>1185</v>
      </c>
      <c r="I205" s="11">
        <v>805</v>
      </c>
      <c r="J205" s="11">
        <v>939</v>
      </c>
      <c r="K205" s="11">
        <v>1367</v>
      </c>
      <c r="L205" s="11">
        <v>1916</v>
      </c>
      <c r="M205" s="11">
        <v>609</v>
      </c>
      <c r="N205" s="12">
        <v>318</v>
      </c>
    </row>
    <row r="206" spans="1:14" ht="42" x14ac:dyDescent="0.3">
      <c r="A206" s="6" t="s">
        <v>33</v>
      </c>
      <c r="B206" s="7" t="s">
        <v>34</v>
      </c>
      <c r="C206" s="13">
        <v>8619</v>
      </c>
      <c r="D206" s="13">
        <v>6020</v>
      </c>
      <c r="E206" s="13">
        <v>4624</v>
      </c>
      <c r="F206" s="13">
        <v>6803</v>
      </c>
      <c r="G206" s="13">
        <v>6377</v>
      </c>
      <c r="H206" s="13">
        <v>6239</v>
      </c>
      <c r="I206" s="13">
        <v>15163</v>
      </c>
      <c r="J206" s="13">
        <v>15096</v>
      </c>
      <c r="K206" s="13">
        <v>13756</v>
      </c>
      <c r="L206" s="13">
        <v>13533</v>
      </c>
      <c r="M206" s="13">
        <v>541</v>
      </c>
      <c r="N206" s="14">
        <v>40</v>
      </c>
    </row>
    <row r="207" spans="1:14" ht="42" x14ac:dyDescent="0.3">
      <c r="A207" s="4" t="s">
        <v>41</v>
      </c>
      <c r="B207" s="5" t="s">
        <v>42</v>
      </c>
      <c r="C207" s="11">
        <v>20626</v>
      </c>
      <c r="D207" s="11">
        <v>10007</v>
      </c>
      <c r="E207" s="11">
        <v>20908</v>
      </c>
      <c r="F207" s="11">
        <v>21156</v>
      </c>
      <c r="G207" s="11">
        <v>20406</v>
      </c>
      <c r="H207" s="11">
        <v>21031</v>
      </c>
      <c r="I207" s="11">
        <v>20017</v>
      </c>
      <c r="J207" s="11">
        <v>10150</v>
      </c>
      <c r="K207" s="11">
        <v>7377</v>
      </c>
      <c r="L207" s="11">
        <v>6722</v>
      </c>
      <c r="M207" s="11">
        <v>538</v>
      </c>
      <c r="N207" s="12">
        <v>80</v>
      </c>
    </row>
    <row r="208" spans="1:14" ht="42" x14ac:dyDescent="0.3">
      <c r="A208" s="6" t="s">
        <v>83</v>
      </c>
      <c r="B208" s="7" t="s">
        <v>84</v>
      </c>
      <c r="C208" s="13">
        <v>177</v>
      </c>
      <c r="D208" s="13">
        <v>172</v>
      </c>
      <c r="E208" s="13">
        <v>170</v>
      </c>
      <c r="F208" s="13">
        <v>214</v>
      </c>
      <c r="G208" s="13">
        <v>155</v>
      </c>
      <c r="H208" s="13">
        <v>199</v>
      </c>
      <c r="I208" s="13">
        <v>165</v>
      </c>
      <c r="J208" s="13">
        <v>198</v>
      </c>
      <c r="K208" s="13">
        <v>194</v>
      </c>
      <c r="L208" s="13">
        <v>272</v>
      </c>
      <c r="M208" s="13">
        <v>460</v>
      </c>
      <c r="N208" s="14">
        <v>1694</v>
      </c>
    </row>
    <row r="209" spans="1:14" ht="21.6" x14ac:dyDescent="0.3">
      <c r="A209" s="4" t="s">
        <v>111</v>
      </c>
      <c r="B209" s="5" t="s">
        <v>112</v>
      </c>
      <c r="C209" s="11">
        <v>4841</v>
      </c>
      <c r="D209" s="11">
        <v>4727</v>
      </c>
      <c r="E209" s="11">
        <v>3178</v>
      </c>
      <c r="F209" s="11">
        <v>5216</v>
      </c>
      <c r="G209" s="11">
        <v>5324</v>
      </c>
      <c r="H209" s="11">
        <v>4582</v>
      </c>
      <c r="I209" s="11">
        <v>3770</v>
      </c>
      <c r="J209" s="11">
        <v>4710</v>
      </c>
      <c r="K209" s="11">
        <v>4176</v>
      </c>
      <c r="L209" s="11">
        <v>4413</v>
      </c>
      <c r="M209" s="11">
        <v>441</v>
      </c>
      <c r="N209" s="12">
        <v>100</v>
      </c>
    </row>
    <row r="210" spans="1:14" ht="42" x14ac:dyDescent="0.3">
      <c r="A210" s="6" t="s">
        <v>107</v>
      </c>
      <c r="B210" s="7" t="s">
        <v>108</v>
      </c>
      <c r="C210" s="13">
        <v>930</v>
      </c>
      <c r="D210" s="13">
        <v>646</v>
      </c>
      <c r="E210" s="13">
        <v>877</v>
      </c>
      <c r="F210" s="13">
        <v>421</v>
      </c>
      <c r="G210" s="13">
        <v>666</v>
      </c>
      <c r="H210" s="13">
        <v>901</v>
      </c>
      <c r="I210" s="13">
        <v>179</v>
      </c>
      <c r="J210" s="13">
        <v>249</v>
      </c>
      <c r="K210" s="13">
        <v>268</v>
      </c>
      <c r="L210" s="13">
        <v>222</v>
      </c>
      <c r="M210" s="13">
        <v>398</v>
      </c>
      <c r="N210" s="14">
        <v>1796</v>
      </c>
    </row>
    <row r="211" spans="1:14" ht="31.8" x14ac:dyDescent="0.3">
      <c r="A211" s="4" t="s">
        <v>35</v>
      </c>
      <c r="B211" s="5" t="s">
        <v>36</v>
      </c>
      <c r="C211" s="11">
        <v>1742</v>
      </c>
      <c r="D211" s="11">
        <v>430</v>
      </c>
      <c r="E211" s="11">
        <v>419</v>
      </c>
      <c r="F211" s="11">
        <v>467</v>
      </c>
      <c r="G211" s="11">
        <v>459</v>
      </c>
      <c r="H211" s="11">
        <v>469</v>
      </c>
      <c r="I211" s="11">
        <v>538</v>
      </c>
      <c r="J211" s="11">
        <v>483</v>
      </c>
      <c r="K211" s="11">
        <v>552</v>
      </c>
      <c r="L211" s="11">
        <v>445</v>
      </c>
      <c r="M211" s="11">
        <v>350</v>
      </c>
      <c r="N211" s="12">
        <v>787</v>
      </c>
    </row>
    <row r="212" spans="1:14" ht="21.6" x14ac:dyDescent="0.3">
      <c r="A212" s="6" t="s">
        <v>65</v>
      </c>
      <c r="B212" s="7" t="s">
        <v>66</v>
      </c>
      <c r="C212" s="13">
        <v>563</v>
      </c>
      <c r="D212" s="13">
        <v>601</v>
      </c>
      <c r="E212" s="13">
        <v>791</v>
      </c>
      <c r="F212" s="13">
        <v>875</v>
      </c>
      <c r="G212" s="13">
        <v>832</v>
      </c>
      <c r="H212" s="13">
        <v>1022</v>
      </c>
      <c r="I212" s="13">
        <v>776</v>
      </c>
      <c r="J212" s="13">
        <v>523</v>
      </c>
      <c r="K212" s="13">
        <v>513</v>
      </c>
      <c r="L212" s="13">
        <v>928</v>
      </c>
      <c r="M212" s="13">
        <v>330</v>
      </c>
      <c r="N212" s="14">
        <v>355</v>
      </c>
    </row>
    <row r="213" spans="1:14" ht="21.6" x14ac:dyDescent="0.3">
      <c r="A213" s="4" t="s">
        <v>169</v>
      </c>
      <c r="B213" s="5" t="s">
        <v>170</v>
      </c>
      <c r="C213" s="11">
        <v>3012</v>
      </c>
      <c r="D213" s="11">
        <v>2226</v>
      </c>
      <c r="E213" s="11">
        <v>1555</v>
      </c>
      <c r="F213" s="11"/>
      <c r="G213" s="11">
        <v>1505</v>
      </c>
      <c r="H213" s="11">
        <v>3857</v>
      </c>
      <c r="I213" s="11">
        <v>5580</v>
      </c>
      <c r="J213" s="11">
        <v>5311</v>
      </c>
      <c r="K213" s="11">
        <v>5370</v>
      </c>
      <c r="L213" s="11">
        <v>7283</v>
      </c>
      <c r="M213" s="11">
        <v>189</v>
      </c>
      <c r="N213" s="12">
        <v>26</v>
      </c>
    </row>
    <row r="214" spans="1:14" ht="42" x14ac:dyDescent="0.3">
      <c r="A214" s="6" t="s">
        <v>45</v>
      </c>
      <c r="B214" s="7" t="s">
        <v>46</v>
      </c>
      <c r="C214" s="13">
        <v>1251</v>
      </c>
      <c r="D214" s="13">
        <v>1576</v>
      </c>
      <c r="E214" s="13">
        <v>968</v>
      </c>
      <c r="F214" s="13">
        <v>2006</v>
      </c>
      <c r="G214" s="13">
        <v>1826</v>
      </c>
      <c r="H214" s="13">
        <v>1641</v>
      </c>
      <c r="I214" s="13">
        <v>2030</v>
      </c>
      <c r="J214" s="13">
        <v>1709</v>
      </c>
      <c r="K214" s="13">
        <v>1643</v>
      </c>
      <c r="L214" s="13">
        <v>1830</v>
      </c>
      <c r="M214" s="13">
        <v>187</v>
      </c>
      <c r="N214" s="14">
        <v>102</v>
      </c>
    </row>
    <row r="215" spans="1:14" ht="31.8" x14ac:dyDescent="0.3">
      <c r="A215" s="4" t="s">
        <v>27</v>
      </c>
      <c r="B215" s="5" t="s">
        <v>28</v>
      </c>
      <c r="C215" s="11">
        <v>807</v>
      </c>
      <c r="D215" s="11">
        <v>731</v>
      </c>
      <c r="E215" s="11">
        <v>756</v>
      </c>
      <c r="F215" s="11">
        <v>841</v>
      </c>
      <c r="G215" s="11">
        <v>748</v>
      </c>
      <c r="H215" s="11">
        <v>903</v>
      </c>
      <c r="I215" s="11">
        <v>1334</v>
      </c>
      <c r="J215" s="11">
        <v>1540</v>
      </c>
      <c r="K215" s="11">
        <v>1211</v>
      </c>
      <c r="L215" s="11">
        <v>746</v>
      </c>
      <c r="M215" s="11">
        <v>185</v>
      </c>
      <c r="N215" s="12">
        <v>248</v>
      </c>
    </row>
    <row r="216" spans="1:14" ht="42" x14ac:dyDescent="0.3">
      <c r="A216" s="6" t="s">
        <v>129</v>
      </c>
      <c r="B216" s="7" t="s">
        <v>130</v>
      </c>
      <c r="C216" s="13">
        <v>571</v>
      </c>
      <c r="D216" s="13">
        <v>533</v>
      </c>
      <c r="E216" s="13">
        <v>533</v>
      </c>
      <c r="F216" s="13">
        <v>891</v>
      </c>
      <c r="G216" s="13">
        <v>1110</v>
      </c>
      <c r="H216" s="13">
        <v>1100</v>
      </c>
      <c r="I216" s="13">
        <v>596</v>
      </c>
      <c r="J216" s="13">
        <v>677</v>
      </c>
      <c r="K216" s="13">
        <v>781</v>
      </c>
      <c r="L216" s="13">
        <v>820</v>
      </c>
      <c r="M216" s="13">
        <v>180</v>
      </c>
      <c r="N216" s="14">
        <v>220</v>
      </c>
    </row>
    <row r="217" spans="1:14" ht="31.8" x14ac:dyDescent="0.3">
      <c r="A217" s="4" t="s">
        <v>113</v>
      </c>
      <c r="B217" s="5" t="s">
        <v>114</v>
      </c>
      <c r="C217" s="11">
        <v>753</v>
      </c>
      <c r="D217" s="11">
        <v>349</v>
      </c>
      <c r="E217" s="11">
        <v>499</v>
      </c>
      <c r="F217" s="11">
        <v>1129</v>
      </c>
      <c r="G217" s="11">
        <v>1701</v>
      </c>
      <c r="H217" s="11">
        <v>277</v>
      </c>
      <c r="I217" s="11">
        <v>1807</v>
      </c>
      <c r="J217" s="11">
        <v>1328</v>
      </c>
      <c r="K217" s="11">
        <v>780</v>
      </c>
      <c r="L217" s="11">
        <v>597</v>
      </c>
      <c r="M217" s="11">
        <v>153</v>
      </c>
      <c r="N217" s="12">
        <v>256</v>
      </c>
    </row>
    <row r="218" spans="1:14" ht="42" x14ac:dyDescent="0.3">
      <c r="A218" s="6" t="s">
        <v>97</v>
      </c>
      <c r="B218" s="7" t="s">
        <v>98</v>
      </c>
      <c r="C218" s="13">
        <v>1004</v>
      </c>
      <c r="D218" s="13">
        <v>1177</v>
      </c>
      <c r="E218" s="13">
        <v>818</v>
      </c>
      <c r="F218" s="13">
        <v>859</v>
      </c>
      <c r="G218" s="13">
        <v>1317</v>
      </c>
      <c r="H218" s="13">
        <v>1201</v>
      </c>
      <c r="I218" s="13">
        <v>2711</v>
      </c>
      <c r="J218" s="13">
        <v>1130</v>
      </c>
      <c r="K218" s="13">
        <v>1031</v>
      </c>
      <c r="L218" s="13">
        <v>321</v>
      </c>
      <c r="M218" s="13">
        <v>150</v>
      </c>
      <c r="N218" s="14">
        <v>467</v>
      </c>
    </row>
    <row r="219" spans="1:14" ht="21.6" x14ac:dyDescent="0.3">
      <c r="A219" s="4" t="s">
        <v>137</v>
      </c>
      <c r="B219" s="5" t="s">
        <v>138</v>
      </c>
      <c r="C219" s="11">
        <v>1291</v>
      </c>
      <c r="D219" s="11">
        <v>1436</v>
      </c>
      <c r="E219" s="11">
        <v>389</v>
      </c>
      <c r="F219" s="11">
        <v>179</v>
      </c>
      <c r="G219" s="11">
        <v>878</v>
      </c>
      <c r="H219" s="11">
        <v>901</v>
      </c>
      <c r="I219" s="11">
        <v>1260</v>
      </c>
      <c r="J219" s="11">
        <v>1078</v>
      </c>
      <c r="K219" s="11">
        <v>895</v>
      </c>
      <c r="L219" s="11">
        <v>1114</v>
      </c>
      <c r="M219" s="11">
        <v>117</v>
      </c>
      <c r="N219" s="12">
        <v>105</v>
      </c>
    </row>
    <row r="220" spans="1:14" ht="21.6" x14ac:dyDescent="0.3">
      <c r="A220" s="6" t="s">
        <v>145</v>
      </c>
      <c r="B220" s="7" t="s">
        <v>146</v>
      </c>
      <c r="C220" s="13">
        <v>699</v>
      </c>
      <c r="D220" s="13">
        <v>887</v>
      </c>
      <c r="E220" s="13">
        <v>679</v>
      </c>
      <c r="F220" s="13">
        <v>1050</v>
      </c>
      <c r="G220" s="13">
        <v>831</v>
      </c>
      <c r="H220" s="13">
        <v>869</v>
      </c>
      <c r="I220" s="13">
        <v>848</v>
      </c>
      <c r="J220" s="13">
        <v>666</v>
      </c>
      <c r="K220" s="13">
        <v>629</v>
      </c>
      <c r="L220" s="13">
        <v>886</v>
      </c>
      <c r="M220" s="13">
        <v>105</v>
      </c>
      <c r="N220" s="14">
        <v>118</v>
      </c>
    </row>
    <row r="221" spans="1:14" ht="31.8" x14ac:dyDescent="0.3">
      <c r="A221" s="4" t="s">
        <v>79</v>
      </c>
      <c r="B221" s="5" t="s">
        <v>80</v>
      </c>
      <c r="C221" s="11">
        <v>715</v>
      </c>
      <c r="D221" s="11">
        <v>1009</v>
      </c>
      <c r="E221" s="11">
        <v>889</v>
      </c>
      <c r="F221" s="11">
        <v>883</v>
      </c>
      <c r="G221" s="11">
        <v>1156</v>
      </c>
      <c r="H221" s="11">
        <v>893</v>
      </c>
      <c r="I221" s="11">
        <v>672</v>
      </c>
      <c r="J221" s="11">
        <v>680</v>
      </c>
      <c r="K221" s="11">
        <v>971</v>
      </c>
      <c r="L221" s="11">
        <v>773</v>
      </c>
      <c r="M221" s="11">
        <v>80</v>
      </c>
      <c r="N221" s="12">
        <v>104</v>
      </c>
    </row>
    <row r="222" spans="1:14" ht="31.8" x14ac:dyDescent="0.3">
      <c r="A222" s="6" t="s">
        <v>81</v>
      </c>
      <c r="B222" s="7" t="s">
        <v>82</v>
      </c>
      <c r="C222" s="13">
        <v>211</v>
      </c>
      <c r="D222" s="13">
        <v>822</v>
      </c>
      <c r="E222" s="13">
        <v>618</v>
      </c>
      <c r="F222" s="13">
        <v>664</v>
      </c>
      <c r="G222" s="13">
        <v>862</v>
      </c>
      <c r="H222" s="13">
        <v>466</v>
      </c>
      <c r="I222" s="13">
        <v>408</v>
      </c>
      <c r="J222" s="13">
        <v>579</v>
      </c>
      <c r="K222" s="13">
        <v>552</v>
      </c>
      <c r="L222" s="13">
        <v>603</v>
      </c>
      <c r="M222" s="13">
        <v>46</v>
      </c>
      <c r="N222" s="14">
        <v>77</v>
      </c>
    </row>
    <row r="223" spans="1:14" ht="31.8" x14ac:dyDescent="0.3">
      <c r="A223" s="4" t="s">
        <v>71</v>
      </c>
      <c r="B223" s="5" t="s">
        <v>72</v>
      </c>
      <c r="C223" s="11"/>
      <c r="D223" s="11">
        <v>718</v>
      </c>
      <c r="E223" s="11"/>
      <c r="F223" s="11">
        <v>5948</v>
      </c>
      <c r="G223" s="11"/>
      <c r="H223" s="11"/>
      <c r="I223" s="11">
        <v>21686</v>
      </c>
      <c r="J223" s="11"/>
      <c r="K223" s="11"/>
      <c r="L223" s="11">
        <v>37517</v>
      </c>
      <c r="M223" s="11">
        <v>38</v>
      </c>
      <c r="N223" s="12">
        <v>1</v>
      </c>
    </row>
    <row r="224" spans="1:14" ht="21.6" x14ac:dyDescent="0.3">
      <c r="A224" s="6" t="s">
        <v>39</v>
      </c>
      <c r="B224" s="7" t="s">
        <v>40</v>
      </c>
      <c r="C224" s="13">
        <v>646</v>
      </c>
      <c r="D224" s="13">
        <v>1209</v>
      </c>
      <c r="E224" s="13">
        <v>696</v>
      </c>
      <c r="F224" s="13">
        <v>812</v>
      </c>
      <c r="G224" s="13">
        <v>747</v>
      </c>
      <c r="H224" s="13">
        <v>1022</v>
      </c>
      <c r="I224" s="13">
        <v>1355</v>
      </c>
      <c r="J224" s="13">
        <v>386</v>
      </c>
      <c r="K224" s="13">
        <v>706</v>
      </c>
      <c r="L224" s="13">
        <v>407</v>
      </c>
      <c r="M224" s="13">
        <v>37</v>
      </c>
      <c r="N224" s="14">
        <v>90</v>
      </c>
    </row>
    <row r="225" spans="1:14" ht="21.6" x14ac:dyDescent="0.3">
      <c r="A225" s="4" t="s">
        <v>143</v>
      </c>
      <c r="B225" s="5" t="s">
        <v>144</v>
      </c>
      <c r="C225" s="11"/>
      <c r="D225" s="11"/>
      <c r="E225" s="11">
        <v>2333</v>
      </c>
      <c r="F225" s="11">
        <v>1019</v>
      </c>
      <c r="G225" s="11">
        <v>1020</v>
      </c>
      <c r="H225" s="11">
        <v>4324</v>
      </c>
      <c r="I225" s="11">
        <v>2989</v>
      </c>
      <c r="J225" s="11">
        <v>1947</v>
      </c>
      <c r="K225" s="11">
        <v>1653</v>
      </c>
      <c r="L225" s="11">
        <v>2283</v>
      </c>
      <c r="M225" s="11">
        <v>21</v>
      </c>
      <c r="N225" s="12">
        <v>9</v>
      </c>
    </row>
    <row r="226" spans="1:14" ht="42" x14ac:dyDescent="0.3">
      <c r="A226" s="6" t="s">
        <v>105</v>
      </c>
      <c r="B226" s="7" t="s">
        <v>106</v>
      </c>
      <c r="C226" s="13">
        <v>207</v>
      </c>
      <c r="D226" s="13">
        <v>243</v>
      </c>
      <c r="E226" s="13">
        <v>903</v>
      </c>
      <c r="F226" s="13"/>
      <c r="G226" s="13">
        <v>3084</v>
      </c>
      <c r="H226" s="13">
        <v>2703</v>
      </c>
      <c r="I226" s="13">
        <v>3313</v>
      </c>
      <c r="J226" s="13">
        <v>3098</v>
      </c>
      <c r="K226" s="13">
        <v>900</v>
      </c>
      <c r="L226" s="13">
        <v>2345</v>
      </c>
      <c r="M226" s="13">
        <v>19</v>
      </c>
      <c r="N226" s="14">
        <v>8</v>
      </c>
    </row>
    <row r="227" spans="1:14" ht="42" x14ac:dyDescent="0.3">
      <c r="A227" s="4" t="s">
        <v>101</v>
      </c>
      <c r="B227" s="5" t="s">
        <v>102</v>
      </c>
      <c r="C227" s="11"/>
      <c r="D227" s="11"/>
      <c r="E227" s="11">
        <v>535</v>
      </c>
      <c r="F227" s="11">
        <v>612</v>
      </c>
      <c r="G227" s="11">
        <v>1505</v>
      </c>
      <c r="H227" s="11">
        <v>596</v>
      </c>
      <c r="I227" s="11">
        <v>1506</v>
      </c>
      <c r="J227" s="11"/>
      <c r="K227" s="11"/>
      <c r="L227" s="11">
        <v>670</v>
      </c>
      <c r="M227" s="11">
        <v>13</v>
      </c>
      <c r="N227" s="12">
        <v>20</v>
      </c>
    </row>
    <row r="228" spans="1:14" ht="42" x14ac:dyDescent="0.3">
      <c r="A228" s="6" t="s">
        <v>131</v>
      </c>
      <c r="B228" s="7" t="s">
        <v>132</v>
      </c>
      <c r="C228" s="13">
        <v>312</v>
      </c>
      <c r="D228" s="13">
        <v>4308</v>
      </c>
      <c r="E228" s="13">
        <v>2799</v>
      </c>
      <c r="F228" s="13">
        <v>2259</v>
      </c>
      <c r="G228" s="13">
        <v>596</v>
      </c>
      <c r="H228" s="13">
        <v>901</v>
      </c>
      <c r="I228" s="13">
        <v>1355</v>
      </c>
      <c r="J228" s="13">
        <v>1021</v>
      </c>
      <c r="K228" s="13">
        <v>2728</v>
      </c>
      <c r="L228" s="13">
        <v>974</v>
      </c>
      <c r="M228" s="13">
        <v>11</v>
      </c>
      <c r="N228" s="14">
        <v>11</v>
      </c>
    </row>
    <row r="229" spans="1:14" ht="31.8" x14ac:dyDescent="0.3">
      <c r="A229" s="4" t="s">
        <v>127</v>
      </c>
      <c r="B229" s="5" t="s">
        <v>128</v>
      </c>
      <c r="C229" s="11"/>
      <c r="D229" s="11"/>
      <c r="E229" s="11"/>
      <c r="F229" s="11">
        <v>1054</v>
      </c>
      <c r="G229" s="11">
        <v>1505</v>
      </c>
      <c r="H229" s="11"/>
      <c r="I229" s="11">
        <v>825</v>
      </c>
      <c r="J229" s="11">
        <v>443</v>
      </c>
      <c r="K229" s="11">
        <v>677</v>
      </c>
      <c r="L229" s="11">
        <v>1092</v>
      </c>
      <c r="M229" s="11">
        <v>10</v>
      </c>
      <c r="N229" s="12">
        <v>9</v>
      </c>
    </row>
    <row r="230" spans="1:14" ht="31.8" x14ac:dyDescent="0.3">
      <c r="A230" s="6" t="s">
        <v>119</v>
      </c>
      <c r="B230" s="7" t="s">
        <v>120</v>
      </c>
      <c r="C230" s="13">
        <v>2510</v>
      </c>
      <c r="D230" s="13"/>
      <c r="E230" s="13">
        <v>1944</v>
      </c>
      <c r="F230" s="13">
        <v>2259</v>
      </c>
      <c r="G230" s="13">
        <v>940</v>
      </c>
      <c r="H230" s="13"/>
      <c r="I230" s="13">
        <v>1807</v>
      </c>
      <c r="J230" s="13">
        <v>3200</v>
      </c>
      <c r="K230" s="13">
        <v>2540</v>
      </c>
      <c r="L230" s="13">
        <v>2084</v>
      </c>
      <c r="M230" s="13">
        <v>6</v>
      </c>
      <c r="N230" s="14">
        <v>3</v>
      </c>
    </row>
    <row r="231" spans="1:14" ht="42" x14ac:dyDescent="0.3">
      <c r="A231" s="4" t="s">
        <v>109</v>
      </c>
      <c r="B231" s="5" t="s">
        <v>110</v>
      </c>
      <c r="C231" s="11">
        <v>637</v>
      </c>
      <c r="D231" s="11">
        <v>324</v>
      </c>
      <c r="E231" s="11">
        <v>802</v>
      </c>
      <c r="F231" s="11">
        <v>811</v>
      </c>
      <c r="G231" s="11">
        <v>878</v>
      </c>
      <c r="H231" s="11">
        <v>1351</v>
      </c>
      <c r="I231" s="11">
        <v>1104</v>
      </c>
      <c r="J231" s="11">
        <v>1258</v>
      </c>
      <c r="K231" s="11">
        <v>1835</v>
      </c>
      <c r="L231" s="11">
        <v>1191</v>
      </c>
      <c r="M231" s="11">
        <v>4</v>
      </c>
      <c r="N231" s="12">
        <v>3</v>
      </c>
    </row>
    <row r="232" spans="1:14" ht="21.6" x14ac:dyDescent="0.3">
      <c r="A232" s="6" t="s">
        <v>135</v>
      </c>
      <c r="B232" s="7" t="s">
        <v>136</v>
      </c>
      <c r="C232" s="13">
        <v>2410</v>
      </c>
      <c r="D232" s="13">
        <v>2154</v>
      </c>
      <c r="E232" s="13">
        <v>1361</v>
      </c>
      <c r="F232" s="13">
        <v>1976</v>
      </c>
      <c r="G232" s="13">
        <v>1505</v>
      </c>
      <c r="H232" s="13">
        <v>2703</v>
      </c>
      <c r="I232" s="13">
        <v>452</v>
      </c>
      <c r="J232" s="13">
        <v>1082</v>
      </c>
      <c r="K232" s="13">
        <v>847</v>
      </c>
      <c r="L232" s="13">
        <v>893</v>
      </c>
      <c r="M232" s="13">
        <v>1</v>
      </c>
      <c r="N232" s="14">
        <v>1</v>
      </c>
    </row>
    <row r="233" spans="1:14" ht="31.8" x14ac:dyDescent="0.3">
      <c r="A233" s="4" t="s">
        <v>121</v>
      </c>
      <c r="B233" s="5" t="s">
        <v>122</v>
      </c>
      <c r="C233" s="11"/>
      <c r="D233" s="11"/>
      <c r="E233" s="11"/>
      <c r="F233" s="11"/>
      <c r="G233" s="11"/>
      <c r="H233" s="11"/>
      <c r="I233" s="11">
        <v>1807</v>
      </c>
      <c r="J233" s="11">
        <v>385</v>
      </c>
      <c r="K233" s="11">
        <v>388</v>
      </c>
      <c r="L233" s="11">
        <v>893</v>
      </c>
      <c r="M233" s="11">
        <v>1</v>
      </c>
      <c r="N233" s="12">
        <v>1</v>
      </c>
    </row>
    <row r="234" spans="1:14" ht="31.8" x14ac:dyDescent="0.3">
      <c r="A234" s="6" t="s">
        <v>123</v>
      </c>
      <c r="B234" s="7" t="s">
        <v>124</v>
      </c>
      <c r="C234" s="13"/>
      <c r="D234" s="13"/>
      <c r="E234" s="13"/>
      <c r="F234" s="13"/>
      <c r="G234" s="13"/>
      <c r="H234" s="13"/>
      <c r="I234" s="13">
        <v>1807</v>
      </c>
      <c r="J234" s="13">
        <v>1770</v>
      </c>
      <c r="K234" s="13"/>
      <c r="L234" s="13">
        <v>893</v>
      </c>
      <c r="M234" s="13">
        <v>1</v>
      </c>
      <c r="N234" s="14">
        <v>1</v>
      </c>
    </row>
    <row r="235" spans="1:14" ht="42" x14ac:dyDescent="0.3">
      <c r="A235" s="4" t="s">
        <v>125</v>
      </c>
      <c r="B235" s="5" t="s">
        <v>126</v>
      </c>
      <c r="C235" s="11">
        <v>257</v>
      </c>
      <c r="D235" s="11">
        <v>333</v>
      </c>
      <c r="E235" s="11"/>
      <c r="F235" s="11">
        <v>753</v>
      </c>
      <c r="G235" s="11"/>
      <c r="H235" s="11">
        <v>901</v>
      </c>
      <c r="I235" s="11"/>
      <c r="J235" s="11"/>
      <c r="K235" s="11"/>
      <c r="L235" s="11"/>
      <c r="M235" s="11">
        <v>0</v>
      </c>
      <c r="N235" s="12">
        <v>0</v>
      </c>
    </row>
    <row r="236" spans="1:14" ht="31.8" x14ac:dyDescent="0.3">
      <c r="A236" s="6" t="s">
        <v>171</v>
      </c>
      <c r="B236" s="7" t="s">
        <v>172</v>
      </c>
      <c r="C236" s="13"/>
      <c r="D236" s="13"/>
      <c r="E236" s="13"/>
      <c r="F236" s="13"/>
      <c r="G236" s="13"/>
      <c r="H236" s="13"/>
      <c r="I236" s="13"/>
      <c r="J236" s="13">
        <v>184</v>
      </c>
      <c r="K236" s="13"/>
      <c r="L236" s="13"/>
      <c r="M236" s="13">
        <v>0</v>
      </c>
      <c r="N236" s="14">
        <v>0</v>
      </c>
    </row>
    <row r="237" spans="1:14" ht="31.8" x14ac:dyDescent="0.3">
      <c r="A237" s="4" t="s">
        <v>173</v>
      </c>
      <c r="B237" s="5" t="s">
        <v>174</v>
      </c>
      <c r="C237" s="11"/>
      <c r="D237" s="11"/>
      <c r="E237" s="11"/>
      <c r="F237" s="11"/>
      <c r="G237" s="11"/>
      <c r="H237" s="11"/>
      <c r="I237" s="11"/>
      <c r="J237" s="11">
        <v>163</v>
      </c>
      <c r="K237" s="11"/>
      <c r="L237" s="11"/>
      <c r="M237" s="11">
        <v>0</v>
      </c>
      <c r="N237" s="12">
        <v>0</v>
      </c>
    </row>
    <row r="238" spans="1:14" ht="31.8" x14ac:dyDescent="0.3">
      <c r="A238" s="6" t="s">
        <v>133</v>
      </c>
      <c r="B238" s="7" t="s">
        <v>134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>
        <v>0</v>
      </c>
      <c r="N238" s="14">
        <v>0</v>
      </c>
    </row>
    <row r="239" spans="1:14" ht="42" x14ac:dyDescent="0.3">
      <c r="A239" s="4" t="s">
        <v>77</v>
      </c>
      <c r="B239" s="5" t="s">
        <v>78</v>
      </c>
      <c r="C239" s="11">
        <v>1015</v>
      </c>
      <c r="D239" s="11">
        <v>1627</v>
      </c>
      <c r="E239" s="11">
        <v>1422</v>
      </c>
      <c r="F239" s="11">
        <v>1249</v>
      </c>
      <c r="G239" s="11">
        <v>1414</v>
      </c>
      <c r="H239" s="11"/>
      <c r="I239" s="11">
        <v>1529</v>
      </c>
      <c r="J239" s="11">
        <v>1391</v>
      </c>
      <c r="K239" s="11"/>
      <c r="L239" s="11"/>
      <c r="M239" s="11">
        <v>0</v>
      </c>
      <c r="N239" s="12">
        <v>0</v>
      </c>
    </row>
    <row r="240" spans="1:14" ht="31.8" x14ac:dyDescent="0.3">
      <c r="A240" s="6" t="s">
        <v>175</v>
      </c>
      <c r="B240" s="7" t="s">
        <v>176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>
        <v>0</v>
      </c>
      <c r="N240" s="14">
        <v>0</v>
      </c>
    </row>
    <row r="241" spans="1:14" ht="21.6" x14ac:dyDescent="0.3">
      <c r="A241" s="4" t="s">
        <v>177</v>
      </c>
      <c r="B241" s="5" t="s">
        <v>144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>
        <v>0</v>
      </c>
      <c r="N241" s="12">
        <v>0</v>
      </c>
    </row>
    <row r="242" spans="1:14" ht="21.6" x14ac:dyDescent="0.3">
      <c r="A242" s="6" t="s">
        <v>147</v>
      </c>
      <c r="B242" s="7" t="s">
        <v>148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>
        <v>0</v>
      </c>
      <c r="N242" s="14">
        <v>0</v>
      </c>
    </row>
    <row r="243" spans="1:14" ht="42" x14ac:dyDescent="0.3">
      <c r="A243" s="39" t="s">
        <v>141</v>
      </c>
      <c r="B243" s="40" t="s">
        <v>142</v>
      </c>
      <c r="C243" s="41">
        <v>730</v>
      </c>
      <c r="D243" s="41">
        <v>751</v>
      </c>
      <c r="E243" s="41"/>
      <c r="F243" s="41"/>
      <c r="G243" s="41"/>
      <c r="H243" s="41"/>
      <c r="I243" s="41"/>
      <c r="J243" s="41"/>
      <c r="K243" s="41"/>
      <c r="L243" s="41"/>
      <c r="M243" s="41">
        <v>0</v>
      </c>
      <c r="N243" s="42">
        <v>0</v>
      </c>
    </row>
  </sheetData>
  <mergeCells count="25">
    <mergeCell ref="M85:M86"/>
    <mergeCell ref="N85:N86"/>
    <mergeCell ref="A171:A172"/>
    <mergeCell ref="B171:B172"/>
    <mergeCell ref="M171:M172"/>
    <mergeCell ref="N171:N172"/>
    <mergeCell ref="A165:N165"/>
    <mergeCell ref="A166:N166"/>
    <mergeCell ref="A167:N167"/>
    <mergeCell ref="A168:N168"/>
    <mergeCell ref="A170:N170"/>
    <mergeCell ref="A169:N169"/>
    <mergeCell ref="A85:A86"/>
    <mergeCell ref="B85:B86"/>
    <mergeCell ref="A79:L79"/>
    <mergeCell ref="A80:L80"/>
    <mergeCell ref="A81:L81"/>
    <mergeCell ref="A82:L82"/>
    <mergeCell ref="A83:L83"/>
    <mergeCell ref="A84:L84"/>
    <mergeCell ref="A1:L1"/>
    <mergeCell ref="A2:L2"/>
    <mergeCell ref="A3:L3"/>
    <mergeCell ref="A4:L4"/>
    <mergeCell ref="A5:L5"/>
  </mergeCells>
  <hyperlinks>
    <hyperlink ref="A3" r:id="rId1" display="http://ec.europa.eu/eurostat"/>
    <hyperlink ref="A4" r:id="rId2" display="http://comtrade.un.org/"/>
    <hyperlink ref="A81" r:id="rId3" display="http://ec.europa.eu/eurostat"/>
    <hyperlink ref="A82" r:id="rId4" display="http://comtrade.un.org/"/>
    <hyperlink ref="A83" r:id="rId5" display="https://www.trademap.org/Docs/Metadata/Methodology_quantity_outliers_Y_EN.pdf"/>
    <hyperlink ref="A84" r:id="rId6" display="https://unstats.un.org/unsd/tradekb/Knowledgebase/Quantity-and-Weight-Data-in-UN-Comtrade"/>
    <hyperlink ref="A167" r:id="rId7" display="http://ec.europa.eu/eurostat"/>
    <hyperlink ref="A168" r:id="rId8" display="http://comtrade.un.org/"/>
    <hyperlink ref="A169" r:id="rId9" display="https://www.trademap.org/Docs/Metadata/Methodology_quantity_outliers_Y_EN.pdf"/>
    <hyperlink ref="A170" r:id="rId10" display="https://unstats.un.org/unsd/tradekb/Knowledgebase/Quantity-and-Weight-Data-in-UN-Comtrade"/>
  </hyperlinks>
  <pageMargins left="0" right="0" top="0.5" bottom="0.5" header="0.3" footer="0.3"/>
  <pageSetup paperSize="9" orientation="landscape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D7" sqref="D7:L7"/>
    </sheetView>
  </sheetViews>
  <sheetFormatPr defaultRowHeight="14.4" x14ac:dyDescent="0.3"/>
  <cols>
    <col min="2" max="2" width="23.6640625" style="10" customWidth="1"/>
  </cols>
  <sheetData>
    <row r="1" spans="1:14" ht="14.55" customHeight="1" x14ac:dyDescent="0.3">
      <c r="A1" s="74" t="s">
        <v>185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4.55" customHeight="1" x14ac:dyDescent="0.3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x14ac:dyDescent="0.3">
      <c r="A5" s="78" t="s">
        <v>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t="40.799999999999997" x14ac:dyDescent="0.3">
      <c r="A6" s="1" t="s">
        <v>5</v>
      </c>
      <c r="B6" s="2" t="s">
        <v>6</v>
      </c>
      <c r="C6" s="2" t="s">
        <v>186</v>
      </c>
      <c r="D6" s="2" t="s">
        <v>187</v>
      </c>
      <c r="E6" s="2" t="s">
        <v>188</v>
      </c>
      <c r="F6" s="2" t="s">
        <v>189</v>
      </c>
      <c r="G6" s="2" t="s">
        <v>190</v>
      </c>
      <c r="H6" s="2" t="s">
        <v>191</v>
      </c>
      <c r="I6" s="2" t="s">
        <v>192</v>
      </c>
      <c r="J6" s="2" t="s">
        <v>193</v>
      </c>
      <c r="K6" s="2" t="s">
        <v>194</v>
      </c>
      <c r="L6" s="2" t="s">
        <v>195</v>
      </c>
      <c r="M6" s="2" t="s">
        <v>196</v>
      </c>
      <c r="N6" s="3" t="s">
        <v>182</v>
      </c>
    </row>
    <row r="7" spans="1:14" s="43" customFormat="1" x14ac:dyDescent="0.3">
      <c r="A7" s="69" t="s">
        <v>474</v>
      </c>
      <c r="B7" s="67" t="s">
        <v>155</v>
      </c>
      <c r="C7" s="70">
        <f>SUM(C8:C78)</f>
        <v>-21385</v>
      </c>
      <c r="D7" s="70">
        <f t="shared" ref="D7:L7" si="0">SUM(D8:D78)</f>
        <v>-25620</v>
      </c>
      <c r="E7" s="70">
        <f t="shared" si="0"/>
        <v>-27874</v>
      </c>
      <c r="F7" s="70">
        <f t="shared" si="0"/>
        <v>-41825</v>
      </c>
      <c r="G7" s="70">
        <f t="shared" si="0"/>
        <v>-43425</v>
      </c>
      <c r="H7" s="70">
        <f t="shared" si="0"/>
        <v>-51960</v>
      </c>
      <c r="I7" s="70">
        <f t="shared" si="0"/>
        <v>-40466</v>
      </c>
      <c r="J7" s="70">
        <f t="shared" si="0"/>
        <v>-21541</v>
      </c>
      <c r="K7" s="70">
        <f t="shared" si="0"/>
        <v>-39632</v>
      </c>
      <c r="L7" s="70">
        <f t="shared" si="0"/>
        <v>-30286</v>
      </c>
      <c r="M7" s="67"/>
      <c r="N7" s="68"/>
    </row>
    <row r="8" spans="1:14" ht="31.8" x14ac:dyDescent="0.3">
      <c r="A8" s="4" t="s">
        <v>19</v>
      </c>
      <c r="B8" s="5" t="s">
        <v>20</v>
      </c>
      <c r="C8" s="11">
        <v>8393</v>
      </c>
      <c r="D8" s="11">
        <v>5138</v>
      </c>
      <c r="E8" s="11">
        <v>1934</v>
      </c>
      <c r="F8" s="11">
        <v>1096</v>
      </c>
      <c r="G8" s="11">
        <v>7086</v>
      </c>
      <c r="H8" s="11">
        <v>11220</v>
      </c>
      <c r="I8" s="11">
        <v>11970</v>
      </c>
      <c r="J8" s="11">
        <v>16650</v>
      </c>
      <c r="K8" s="11">
        <v>21383</v>
      </c>
      <c r="L8" s="11">
        <v>24764</v>
      </c>
      <c r="M8" s="11">
        <v>26129</v>
      </c>
      <c r="N8" s="12">
        <v>1365</v>
      </c>
    </row>
    <row r="9" spans="1:14" ht="31.8" x14ac:dyDescent="0.3">
      <c r="A9" s="6" t="s">
        <v>17</v>
      </c>
      <c r="B9" s="7" t="s">
        <v>18</v>
      </c>
      <c r="C9" s="13">
        <v>-1203</v>
      </c>
      <c r="D9" s="13">
        <v>-513</v>
      </c>
      <c r="E9" s="13">
        <v>-535</v>
      </c>
      <c r="F9" s="13">
        <v>-2695</v>
      </c>
      <c r="G9" s="13">
        <v>-5940</v>
      </c>
      <c r="H9" s="13">
        <v>-7288</v>
      </c>
      <c r="I9" s="13">
        <v>-1609</v>
      </c>
      <c r="J9" s="13">
        <v>-1094</v>
      </c>
      <c r="K9" s="13">
        <v>438</v>
      </c>
      <c r="L9" s="13">
        <v>23662</v>
      </c>
      <c r="M9" s="13">
        <v>28346</v>
      </c>
      <c r="N9" s="14">
        <v>4684</v>
      </c>
    </row>
    <row r="10" spans="1:14" ht="31.8" x14ac:dyDescent="0.3">
      <c r="A10" s="4" t="s">
        <v>21</v>
      </c>
      <c r="B10" s="5" t="s">
        <v>22</v>
      </c>
      <c r="C10" s="11">
        <v>8877</v>
      </c>
      <c r="D10" s="11">
        <v>5855</v>
      </c>
      <c r="E10" s="11">
        <v>6703</v>
      </c>
      <c r="F10" s="11">
        <v>9763</v>
      </c>
      <c r="G10" s="11">
        <v>9543</v>
      </c>
      <c r="H10" s="11">
        <v>9923</v>
      </c>
      <c r="I10" s="11">
        <v>7470</v>
      </c>
      <c r="J10" s="11">
        <v>11013</v>
      </c>
      <c r="K10" s="11">
        <v>12537</v>
      </c>
      <c r="L10" s="11">
        <v>10097</v>
      </c>
      <c r="M10" s="11">
        <v>15903</v>
      </c>
      <c r="N10" s="12">
        <v>5805</v>
      </c>
    </row>
    <row r="11" spans="1:14" ht="31.8" x14ac:dyDescent="0.3">
      <c r="A11" s="6" t="s">
        <v>27</v>
      </c>
      <c r="B11" s="7" t="s">
        <v>28</v>
      </c>
      <c r="C11" s="13">
        <v>172</v>
      </c>
      <c r="D11" s="13">
        <v>20</v>
      </c>
      <c r="E11" s="13">
        <v>462</v>
      </c>
      <c r="F11" s="13">
        <v>194</v>
      </c>
      <c r="G11" s="13">
        <v>-48</v>
      </c>
      <c r="H11" s="13">
        <v>541</v>
      </c>
      <c r="I11" s="13">
        <v>3922</v>
      </c>
      <c r="J11" s="13">
        <v>12214</v>
      </c>
      <c r="K11" s="13">
        <v>2108</v>
      </c>
      <c r="L11" s="13">
        <v>8994</v>
      </c>
      <c r="M11" s="13">
        <v>9179</v>
      </c>
      <c r="N11" s="14">
        <v>185</v>
      </c>
    </row>
    <row r="12" spans="1:14" ht="31.8" x14ac:dyDescent="0.3">
      <c r="A12" s="4" t="s">
        <v>33</v>
      </c>
      <c r="B12" s="5" t="s">
        <v>34</v>
      </c>
      <c r="C12" s="11">
        <v>2118</v>
      </c>
      <c r="D12" s="11">
        <v>2833</v>
      </c>
      <c r="E12" s="11">
        <v>3705</v>
      </c>
      <c r="F12" s="11">
        <v>4112</v>
      </c>
      <c r="G12" s="11">
        <v>7257</v>
      </c>
      <c r="H12" s="11">
        <v>6018</v>
      </c>
      <c r="I12" s="11">
        <v>3776</v>
      </c>
      <c r="J12" s="11">
        <v>4945</v>
      </c>
      <c r="K12" s="11">
        <v>8255</v>
      </c>
      <c r="L12" s="11">
        <v>4772</v>
      </c>
      <c r="M12" s="11">
        <v>5313</v>
      </c>
      <c r="N12" s="12">
        <v>541</v>
      </c>
    </row>
    <row r="13" spans="1:14" ht="21.6" x14ac:dyDescent="0.3">
      <c r="A13" s="6" t="s">
        <v>35</v>
      </c>
      <c r="B13" s="7" t="s">
        <v>36</v>
      </c>
      <c r="C13" s="13">
        <v>-181</v>
      </c>
      <c r="D13" s="13">
        <v>-119</v>
      </c>
      <c r="E13" s="13">
        <v>100</v>
      </c>
      <c r="F13" s="13">
        <v>-287</v>
      </c>
      <c r="G13" s="13">
        <v>-183</v>
      </c>
      <c r="H13" s="13">
        <v>385</v>
      </c>
      <c r="I13" s="13">
        <v>7539</v>
      </c>
      <c r="J13" s="13">
        <v>12191</v>
      </c>
      <c r="K13" s="13">
        <v>466</v>
      </c>
      <c r="L13" s="13">
        <v>3621</v>
      </c>
      <c r="M13" s="13">
        <v>3971</v>
      </c>
      <c r="N13" s="14">
        <v>350</v>
      </c>
    </row>
    <row r="14" spans="1:14" ht="21.6" x14ac:dyDescent="0.3">
      <c r="A14" s="4" t="s">
        <v>39</v>
      </c>
      <c r="B14" s="5" t="s">
        <v>40</v>
      </c>
      <c r="C14" s="11">
        <v>-85</v>
      </c>
      <c r="D14" s="11">
        <v>-50</v>
      </c>
      <c r="E14" s="11">
        <v>-134</v>
      </c>
      <c r="F14" s="11">
        <v>5</v>
      </c>
      <c r="G14" s="11">
        <v>5</v>
      </c>
      <c r="H14" s="11">
        <v>-71</v>
      </c>
      <c r="I14" s="11">
        <v>501</v>
      </c>
      <c r="J14" s="11">
        <v>2534</v>
      </c>
      <c r="K14" s="11">
        <v>3119</v>
      </c>
      <c r="L14" s="11">
        <v>2390</v>
      </c>
      <c r="M14" s="11">
        <v>2427</v>
      </c>
      <c r="N14" s="12">
        <v>37</v>
      </c>
    </row>
    <row r="15" spans="1:14" ht="31.8" x14ac:dyDescent="0.3">
      <c r="A15" s="6" t="s">
        <v>41</v>
      </c>
      <c r="B15" s="7" t="s">
        <v>42</v>
      </c>
      <c r="C15" s="13">
        <v>1072</v>
      </c>
      <c r="D15" s="13">
        <v>1193</v>
      </c>
      <c r="E15" s="13">
        <v>1501</v>
      </c>
      <c r="F15" s="13">
        <v>1618</v>
      </c>
      <c r="G15" s="13">
        <v>1741</v>
      </c>
      <c r="H15" s="13">
        <v>1183</v>
      </c>
      <c r="I15" s="13">
        <v>1018</v>
      </c>
      <c r="J15" s="13">
        <v>1023</v>
      </c>
      <c r="K15" s="13">
        <v>1856</v>
      </c>
      <c r="L15" s="13">
        <v>1703</v>
      </c>
      <c r="M15" s="13">
        <v>2241</v>
      </c>
      <c r="N15" s="14">
        <v>538</v>
      </c>
    </row>
    <row r="16" spans="1:14" ht="31.8" x14ac:dyDescent="0.3">
      <c r="A16" s="4" t="s">
        <v>45</v>
      </c>
      <c r="B16" s="5" t="s">
        <v>46</v>
      </c>
      <c r="C16" s="11">
        <v>1492</v>
      </c>
      <c r="D16" s="11">
        <v>920</v>
      </c>
      <c r="E16" s="11">
        <v>1211</v>
      </c>
      <c r="F16" s="11">
        <v>651</v>
      </c>
      <c r="G16" s="11">
        <v>1031</v>
      </c>
      <c r="H16" s="11">
        <v>908</v>
      </c>
      <c r="I16" s="11">
        <v>757</v>
      </c>
      <c r="J16" s="11">
        <v>952</v>
      </c>
      <c r="K16" s="11">
        <v>680</v>
      </c>
      <c r="L16" s="11">
        <v>768</v>
      </c>
      <c r="M16" s="11">
        <v>955</v>
      </c>
      <c r="N16" s="12">
        <v>187</v>
      </c>
    </row>
    <row r="17" spans="1:14" ht="31.8" x14ac:dyDescent="0.3">
      <c r="A17" s="6" t="s">
        <v>77</v>
      </c>
      <c r="B17" s="7" t="s">
        <v>78</v>
      </c>
      <c r="C17" s="13">
        <v>-32</v>
      </c>
      <c r="D17" s="13">
        <v>98</v>
      </c>
      <c r="E17" s="13">
        <v>438</v>
      </c>
      <c r="F17" s="13">
        <v>-29</v>
      </c>
      <c r="G17" s="13">
        <v>302</v>
      </c>
      <c r="H17" s="13">
        <v>364</v>
      </c>
      <c r="I17" s="13">
        <v>372</v>
      </c>
      <c r="J17" s="13">
        <v>549</v>
      </c>
      <c r="K17" s="13">
        <v>456</v>
      </c>
      <c r="L17" s="13">
        <v>210</v>
      </c>
      <c r="M17" s="13">
        <v>210</v>
      </c>
      <c r="N17" s="14">
        <v>0</v>
      </c>
    </row>
    <row r="18" spans="1:14" ht="31.8" x14ac:dyDescent="0.3">
      <c r="A18" s="4" t="s">
        <v>71</v>
      </c>
      <c r="B18" s="5" t="s">
        <v>72</v>
      </c>
      <c r="C18" s="11">
        <v>0</v>
      </c>
      <c r="D18" s="11">
        <v>31</v>
      </c>
      <c r="E18" s="11">
        <v>-2</v>
      </c>
      <c r="F18" s="11">
        <v>511</v>
      </c>
      <c r="G18" s="11">
        <v>533</v>
      </c>
      <c r="H18" s="11">
        <v>189</v>
      </c>
      <c r="I18" s="11">
        <v>525</v>
      </c>
      <c r="J18" s="11">
        <v>266</v>
      </c>
      <c r="K18" s="11">
        <v>236</v>
      </c>
      <c r="L18" s="11">
        <v>206</v>
      </c>
      <c r="M18" s="11">
        <v>244</v>
      </c>
      <c r="N18" s="12">
        <v>38</v>
      </c>
    </row>
    <row r="19" spans="1:14" ht="31.8" x14ac:dyDescent="0.3">
      <c r="A19" s="6" t="s">
        <v>79</v>
      </c>
      <c r="B19" s="7" t="s">
        <v>80</v>
      </c>
      <c r="C19" s="13">
        <v>84</v>
      </c>
      <c r="D19" s="13">
        <v>82</v>
      </c>
      <c r="E19" s="13">
        <v>-2</v>
      </c>
      <c r="F19" s="13">
        <v>-133</v>
      </c>
      <c r="G19" s="13">
        <v>65</v>
      </c>
      <c r="H19" s="13">
        <v>32</v>
      </c>
      <c r="I19" s="13">
        <v>-18</v>
      </c>
      <c r="J19" s="13">
        <v>40</v>
      </c>
      <c r="K19" s="13">
        <v>80</v>
      </c>
      <c r="L19" s="13">
        <v>81</v>
      </c>
      <c r="M19" s="13">
        <v>162</v>
      </c>
      <c r="N19" s="14">
        <v>80</v>
      </c>
    </row>
    <row r="20" spans="1:14" ht="31.8" x14ac:dyDescent="0.3">
      <c r="A20" s="4" t="s">
        <v>81</v>
      </c>
      <c r="B20" s="5" t="s">
        <v>82</v>
      </c>
      <c r="C20" s="11">
        <v>329</v>
      </c>
      <c r="D20" s="11">
        <v>-811</v>
      </c>
      <c r="E20" s="11">
        <v>-78</v>
      </c>
      <c r="F20" s="11">
        <v>-136</v>
      </c>
      <c r="G20" s="11">
        <v>-23</v>
      </c>
      <c r="H20" s="11">
        <v>29</v>
      </c>
      <c r="I20" s="11">
        <v>228</v>
      </c>
      <c r="J20" s="11">
        <v>-45</v>
      </c>
      <c r="K20" s="11">
        <v>3</v>
      </c>
      <c r="L20" s="11">
        <v>76</v>
      </c>
      <c r="M20" s="11">
        <v>122</v>
      </c>
      <c r="N20" s="12">
        <v>46</v>
      </c>
    </row>
    <row r="21" spans="1:14" ht="42" x14ac:dyDescent="0.3">
      <c r="A21" s="6" t="s">
        <v>101</v>
      </c>
      <c r="B21" s="7" t="s">
        <v>102</v>
      </c>
      <c r="C21" s="13">
        <v>0</v>
      </c>
      <c r="D21" s="13">
        <v>0</v>
      </c>
      <c r="E21" s="13">
        <v>-98</v>
      </c>
      <c r="F21" s="13">
        <v>-10</v>
      </c>
      <c r="G21" s="13">
        <v>-14</v>
      </c>
      <c r="H21" s="13">
        <v>-7</v>
      </c>
      <c r="I21" s="13">
        <v>14</v>
      </c>
      <c r="J21" s="13">
        <v>197</v>
      </c>
      <c r="K21" s="13">
        <v>462</v>
      </c>
      <c r="L21" s="13">
        <v>13</v>
      </c>
      <c r="M21" s="13">
        <v>27</v>
      </c>
      <c r="N21" s="14">
        <v>13</v>
      </c>
    </row>
    <row r="22" spans="1:14" ht="31.8" x14ac:dyDescent="0.3">
      <c r="A22" s="4" t="s">
        <v>109</v>
      </c>
      <c r="B22" s="5" t="s">
        <v>110</v>
      </c>
      <c r="C22" s="11">
        <v>406</v>
      </c>
      <c r="D22" s="11">
        <v>27</v>
      </c>
      <c r="E22" s="11">
        <v>-30</v>
      </c>
      <c r="F22" s="11">
        <v>-2</v>
      </c>
      <c r="G22" s="11">
        <v>19</v>
      </c>
      <c r="H22" s="11">
        <v>23</v>
      </c>
      <c r="I22" s="11">
        <v>49</v>
      </c>
      <c r="J22" s="11">
        <v>162</v>
      </c>
      <c r="K22" s="11">
        <v>34</v>
      </c>
      <c r="L22" s="11">
        <v>4</v>
      </c>
      <c r="M22" s="11">
        <v>8</v>
      </c>
      <c r="N22" s="12">
        <v>4</v>
      </c>
    </row>
    <row r="23" spans="1:14" x14ac:dyDescent="0.3">
      <c r="A23" s="6" t="s">
        <v>177</v>
      </c>
      <c r="B23" s="7" t="s">
        <v>144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>
        <v>0</v>
      </c>
    </row>
    <row r="24" spans="1:14" x14ac:dyDescent="0.3">
      <c r="A24" s="4" t="s">
        <v>147</v>
      </c>
      <c r="B24" s="5" t="s">
        <v>148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2">
        <v>0</v>
      </c>
    </row>
    <row r="25" spans="1:14" ht="42" x14ac:dyDescent="0.3">
      <c r="A25" s="6" t="s">
        <v>141</v>
      </c>
      <c r="B25" s="7" t="s">
        <v>142</v>
      </c>
      <c r="C25" s="13">
        <v>-1478</v>
      </c>
      <c r="D25" s="13">
        <v>1711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4">
        <v>0</v>
      </c>
    </row>
    <row r="26" spans="1:14" ht="31.8" x14ac:dyDescent="0.3">
      <c r="A26" s="4" t="s">
        <v>121</v>
      </c>
      <c r="B26" s="5" t="s">
        <v>122</v>
      </c>
      <c r="C26" s="11">
        <v>0</v>
      </c>
      <c r="D26" s="11">
        <v>0</v>
      </c>
      <c r="E26" s="11">
        <v>-2</v>
      </c>
      <c r="F26" s="11">
        <v>0</v>
      </c>
      <c r="G26" s="11">
        <v>0</v>
      </c>
      <c r="H26" s="11">
        <v>0</v>
      </c>
      <c r="I26" s="11">
        <v>3</v>
      </c>
      <c r="J26" s="11">
        <v>-4</v>
      </c>
      <c r="K26" s="11">
        <v>-9</v>
      </c>
      <c r="L26" s="11">
        <v>0</v>
      </c>
      <c r="M26" s="11">
        <v>1</v>
      </c>
      <c r="N26" s="12">
        <v>1</v>
      </c>
    </row>
    <row r="27" spans="1:14" ht="31.8" x14ac:dyDescent="0.3">
      <c r="A27" s="6" t="s">
        <v>123</v>
      </c>
      <c r="B27" s="7" t="s">
        <v>124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-2</v>
      </c>
      <c r="J27" s="13">
        <v>0</v>
      </c>
      <c r="K27" s="13">
        <v>0</v>
      </c>
      <c r="L27" s="13">
        <v>0</v>
      </c>
      <c r="M27" s="13">
        <v>1</v>
      </c>
      <c r="N27" s="14">
        <v>1</v>
      </c>
    </row>
    <row r="28" spans="1:14" ht="31.8" x14ac:dyDescent="0.3">
      <c r="A28" s="4" t="s">
        <v>125</v>
      </c>
      <c r="B28" s="5" t="s">
        <v>126</v>
      </c>
      <c r="C28" s="11">
        <v>-32</v>
      </c>
      <c r="D28" s="11">
        <v>-69</v>
      </c>
      <c r="E28" s="11">
        <v>2</v>
      </c>
      <c r="F28" s="11">
        <v>-1</v>
      </c>
      <c r="G28" s="11">
        <v>8</v>
      </c>
      <c r="H28" s="11">
        <v>-1</v>
      </c>
      <c r="I28" s="11">
        <v>0</v>
      </c>
      <c r="J28" s="11">
        <v>89</v>
      </c>
      <c r="K28" s="11">
        <v>0</v>
      </c>
      <c r="L28" s="11">
        <v>0</v>
      </c>
      <c r="M28" s="11">
        <v>0</v>
      </c>
      <c r="N28" s="12">
        <v>0</v>
      </c>
    </row>
    <row r="29" spans="1:14" ht="31.8" x14ac:dyDescent="0.3">
      <c r="A29" s="6" t="s">
        <v>171</v>
      </c>
      <c r="B29" s="7" t="s">
        <v>172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-4</v>
      </c>
      <c r="K29" s="13">
        <v>0</v>
      </c>
      <c r="L29" s="13">
        <v>0</v>
      </c>
      <c r="M29" s="13">
        <v>0</v>
      </c>
      <c r="N29" s="14">
        <v>0</v>
      </c>
    </row>
    <row r="30" spans="1:14" ht="31.8" x14ac:dyDescent="0.3">
      <c r="A30" s="4" t="s">
        <v>173</v>
      </c>
      <c r="B30" s="5" t="s">
        <v>174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-24</v>
      </c>
      <c r="K30" s="11">
        <v>0</v>
      </c>
      <c r="L30" s="11">
        <v>0</v>
      </c>
      <c r="M30" s="11">
        <v>0</v>
      </c>
      <c r="N30" s="12">
        <v>0</v>
      </c>
    </row>
    <row r="31" spans="1:14" ht="31.8" x14ac:dyDescent="0.3">
      <c r="A31" s="6" t="s">
        <v>133</v>
      </c>
      <c r="B31" s="7" t="s">
        <v>134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4">
        <v>0</v>
      </c>
    </row>
    <row r="32" spans="1:14" ht="31.8" x14ac:dyDescent="0.3">
      <c r="A32" s="4" t="s">
        <v>175</v>
      </c>
      <c r="B32" s="5" t="s">
        <v>176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2">
        <v>0</v>
      </c>
    </row>
    <row r="33" spans="1:14" x14ac:dyDescent="0.3">
      <c r="A33" s="6" t="s">
        <v>135</v>
      </c>
      <c r="B33" s="7" t="s">
        <v>136</v>
      </c>
      <c r="C33" s="13">
        <v>-12</v>
      </c>
      <c r="D33" s="13">
        <v>-13</v>
      </c>
      <c r="E33" s="13">
        <v>-16</v>
      </c>
      <c r="F33" s="13">
        <v>-16</v>
      </c>
      <c r="G33" s="13">
        <v>-9</v>
      </c>
      <c r="H33" s="13">
        <v>-3</v>
      </c>
      <c r="I33" s="13">
        <v>-1</v>
      </c>
      <c r="J33" s="13">
        <v>-9</v>
      </c>
      <c r="K33" s="13">
        <v>-12</v>
      </c>
      <c r="L33" s="13">
        <v>-1</v>
      </c>
      <c r="M33" s="13">
        <v>0</v>
      </c>
      <c r="N33" s="14">
        <v>1</v>
      </c>
    </row>
    <row r="34" spans="1:14" ht="31.8" x14ac:dyDescent="0.3">
      <c r="A34" s="4" t="s">
        <v>105</v>
      </c>
      <c r="B34" s="5" t="s">
        <v>106</v>
      </c>
      <c r="C34" s="11">
        <v>58</v>
      </c>
      <c r="D34" s="11">
        <v>24</v>
      </c>
      <c r="E34" s="11">
        <v>12</v>
      </c>
      <c r="F34" s="11">
        <v>0</v>
      </c>
      <c r="G34" s="11">
        <v>-31</v>
      </c>
      <c r="H34" s="11">
        <v>-11</v>
      </c>
      <c r="I34" s="11">
        <v>-49</v>
      </c>
      <c r="J34" s="11">
        <v>-12</v>
      </c>
      <c r="K34" s="11">
        <v>-28</v>
      </c>
      <c r="L34" s="11">
        <v>-4</v>
      </c>
      <c r="M34" s="11">
        <v>15</v>
      </c>
      <c r="N34" s="12">
        <v>19</v>
      </c>
    </row>
    <row r="35" spans="1:14" ht="31.8" x14ac:dyDescent="0.3">
      <c r="A35" s="6" t="s">
        <v>119</v>
      </c>
      <c r="B35" s="7" t="s">
        <v>120</v>
      </c>
      <c r="C35" s="13">
        <v>-8</v>
      </c>
      <c r="D35" s="13">
        <v>-1</v>
      </c>
      <c r="E35" s="13">
        <v>-4</v>
      </c>
      <c r="F35" s="13">
        <v>-2</v>
      </c>
      <c r="G35" s="13">
        <v>67</v>
      </c>
      <c r="H35" s="13">
        <v>1</v>
      </c>
      <c r="I35" s="13">
        <v>-4</v>
      </c>
      <c r="J35" s="13">
        <v>-42</v>
      </c>
      <c r="K35" s="13">
        <v>-3</v>
      </c>
      <c r="L35" s="13">
        <v>-5</v>
      </c>
      <c r="M35" s="13">
        <v>1</v>
      </c>
      <c r="N35" s="14">
        <v>6</v>
      </c>
    </row>
    <row r="36" spans="1:14" ht="31.8" x14ac:dyDescent="0.3">
      <c r="A36" s="4" t="s">
        <v>127</v>
      </c>
      <c r="B36" s="5" t="s">
        <v>128</v>
      </c>
      <c r="C36" s="11">
        <v>0</v>
      </c>
      <c r="D36" s="11">
        <v>0</v>
      </c>
      <c r="E36" s="11">
        <v>0</v>
      </c>
      <c r="F36" s="11">
        <v>-5</v>
      </c>
      <c r="G36" s="11">
        <v>-2</v>
      </c>
      <c r="H36" s="11">
        <v>0</v>
      </c>
      <c r="I36" s="11">
        <v>-18</v>
      </c>
      <c r="J36" s="11">
        <v>-4</v>
      </c>
      <c r="K36" s="11">
        <v>-17</v>
      </c>
      <c r="L36" s="11">
        <v>-10</v>
      </c>
      <c r="M36" s="11">
        <v>0</v>
      </c>
      <c r="N36" s="12">
        <v>10</v>
      </c>
    </row>
    <row r="37" spans="1:14" ht="31.8" x14ac:dyDescent="0.3">
      <c r="A37" s="6" t="s">
        <v>131</v>
      </c>
      <c r="B37" s="7" t="s">
        <v>132</v>
      </c>
      <c r="C37" s="13">
        <v>-9</v>
      </c>
      <c r="D37" s="13">
        <v>0</v>
      </c>
      <c r="E37" s="13">
        <v>-10</v>
      </c>
      <c r="F37" s="13">
        <v>-2</v>
      </c>
      <c r="G37" s="13">
        <v>-87</v>
      </c>
      <c r="H37" s="13">
        <v>-5</v>
      </c>
      <c r="I37" s="13">
        <v>-5</v>
      </c>
      <c r="J37" s="13">
        <v>-13</v>
      </c>
      <c r="K37" s="13">
        <v>-16</v>
      </c>
      <c r="L37" s="13">
        <v>-11</v>
      </c>
      <c r="M37" s="13">
        <v>0</v>
      </c>
      <c r="N37" s="14">
        <v>11</v>
      </c>
    </row>
    <row r="38" spans="1:14" x14ac:dyDescent="0.3">
      <c r="A38" s="4" t="s">
        <v>143</v>
      </c>
      <c r="B38" s="5" t="s">
        <v>144</v>
      </c>
      <c r="C38" s="11">
        <v>0</v>
      </c>
      <c r="D38" s="11">
        <v>0</v>
      </c>
      <c r="E38" s="11">
        <v>-6</v>
      </c>
      <c r="F38" s="11">
        <v>-10</v>
      </c>
      <c r="G38" s="11">
        <v>-815</v>
      </c>
      <c r="H38" s="11">
        <v>-43</v>
      </c>
      <c r="I38" s="11">
        <v>-39</v>
      </c>
      <c r="J38" s="11">
        <v>-19</v>
      </c>
      <c r="K38" s="11">
        <v>-69</v>
      </c>
      <c r="L38" s="11">
        <v>-21</v>
      </c>
      <c r="M38" s="11">
        <v>0</v>
      </c>
      <c r="N38" s="12">
        <v>21</v>
      </c>
    </row>
    <row r="39" spans="1:14" x14ac:dyDescent="0.3">
      <c r="A39" s="6" t="s">
        <v>65</v>
      </c>
      <c r="B39" s="7" t="s">
        <v>66</v>
      </c>
      <c r="C39" s="13">
        <v>-471</v>
      </c>
      <c r="D39" s="13">
        <v>-406</v>
      </c>
      <c r="E39" s="13">
        <v>-354</v>
      </c>
      <c r="F39" s="13">
        <v>-78</v>
      </c>
      <c r="G39" s="13">
        <v>-138</v>
      </c>
      <c r="H39" s="13">
        <v>-401</v>
      </c>
      <c r="I39" s="13">
        <v>-401</v>
      </c>
      <c r="J39" s="13">
        <v>-374</v>
      </c>
      <c r="K39" s="13">
        <v>47</v>
      </c>
      <c r="L39" s="13">
        <v>-44</v>
      </c>
      <c r="M39" s="13">
        <v>286</v>
      </c>
      <c r="N39" s="14">
        <v>330</v>
      </c>
    </row>
    <row r="40" spans="1:14" ht="31.8" x14ac:dyDescent="0.3">
      <c r="A40" s="4" t="s">
        <v>57</v>
      </c>
      <c r="B40" s="5" t="s">
        <v>58</v>
      </c>
      <c r="C40" s="11">
        <v>901</v>
      </c>
      <c r="D40" s="11">
        <v>750</v>
      </c>
      <c r="E40" s="11">
        <v>-434</v>
      </c>
      <c r="F40" s="11">
        <v>-1143</v>
      </c>
      <c r="G40" s="11">
        <v>-1308</v>
      </c>
      <c r="H40" s="11">
        <v>-578</v>
      </c>
      <c r="I40" s="11">
        <v>-436</v>
      </c>
      <c r="J40" s="11">
        <v>-419</v>
      </c>
      <c r="K40" s="11">
        <v>-345</v>
      </c>
      <c r="L40" s="11">
        <v>-83</v>
      </c>
      <c r="M40" s="11">
        <v>584</v>
      </c>
      <c r="N40" s="12">
        <v>667</v>
      </c>
    </row>
    <row r="41" spans="1:14" ht="21.6" x14ac:dyDescent="0.3">
      <c r="A41" s="6" t="s">
        <v>145</v>
      </c>
      <c r="B41" s="7" t="s">
        <v>146</v>
      </c>
      <c r="C41" s="13">
        <v>-10</v>
      </c>
      <c r="D41" s="13">
        <v>-15</v>
      </c>
      <c r="E41" s="13">
        <v>-43</v>
      </c>
      <c r="F41" s="13">
        <v>-36</v>
      </c>
      <c r="G41" s="13">
        <v>-32</v>
      </c>
      <c r="H41" s="13">
        <v>-50</v>
      </c>
      <c r="I41" s="13">
        <v>-97</v>
      </c>
      <c r="J41" s="13">
        <v>-57</v>
      </c>
      <c r="K41" s="13">
        <v>-86</v>
      </c>
      <c r="L41" s="13">
        <v>-105</v>
      </c>
      <c r="M41" s="13">
        <v>0</v>
      </c>
      <c r="N41" s="14">
        <v>105</v>
      </c>
    </row>
    <row r="42" spans="1:14" ht="42" x14ac:dyDescent="0.3">
      <c r="A42" s="4" t="s">
        <v>97</v>
      </c>
      <c r="B42" s="5" t="s">
        <v>98</v>
      </c>
      <c r="C42" s="11">
        <v>7</v>
      </c>
      <c r="D42" s="11">
        <v>-18</v>
      </c>
      <c r="E42" s="11">
        <v>-37</v>
      </c>
      <c r="F42" s="11">
        <v>-128</v>
      </c>
      <c r="G42" s="11">
        <v>-17</v>
      </c>
      <c r="H42" s="11">
        <v>-4</v>
      </c>
      <c r="I42" s="11">
        <v>13</v>
      </c>
      <c r="J42" s="11">
        <v>-41</v>
      </c>
      <c r="K42" s="11">
        <v>-22</v>
      </c>
      <c r="L42" s="11">
        <v>-113</v>
      </c>
      <c r="M42" s="11">
        <v>38</v>
      </c>
      <c r="N42" s="12">
        <v>150</v>
      </c>
    </row>
    <row r="43" spans="1:14" x14ac:dyDescent="0.3">
      <c r="A43" s="6" t="s">
        <v>137</v>
      </c>
      <c r="B43" s="7" t="s">
        <v>138</v>
      </c>
      <c r="C43" s="13">
        <v>-9</v>
      </c>
      <c r="D43" s="13">
        <v>-3</v>
      </c>
      <c r="E43" s="13">
        <v>-23</v>
      </c>
      <c r="F43" s="13">
        <v>-4</v>
      </c>
      <c r="G43" s="13">
        <v>-26</v>
      </c>
      <c r="H43" s="13">
        <v>-17</v>
      </c>
      <c r="I43" s="13">
        <v>-36</v>
      </c>
      <c r="J43" s="13">
        <v>-24</v>
      </c>
      <c r="K43" s="13">
        <v>-31</v>
      </c>
      <c r="L43" s="13">
        <v>-117</v>
      </c>
      <c r="M43" s="13">
        <v>0</v>
      </c>
      <c r="N43" s="14">
        <v>117</v>
      </c>
    </row>
    <row r="44" spans="1:14" ht="31.8" x14ac:dyDescent="0.3">
      <c r="A44" s="4" t="s">
        <v>113</v>
      </c>
      <c r="B44" s="5" t="s">
        <v>114</v>
      </c>
      <c r="C44" s="11">
        <v>75</v>
      </c>
      <c r="D44" s="11">
        <v>64</v>
      </c>
      <c r="E44" s="11">
        <v>5</v>
      </c>
      <c r="F44" s="11">
        <v>-72</v>
      </c>
      <c r="G44" s="11">
        <v>-39</v>
      </c>
      <c r="H44" s="11">
        <v>-40</v>
      </c>
      <c r="I44" s="11">
        <v>46</v>
      </c>
      <c r="J44" s="11">
        <v>-4</v>
      </c>
      <c r="K44" s="11">
        <v>-47</v>
      </c>
      <c r="L44" s="11">
        <v>-146</v>
      </c>
      <c r="M44" s="11">
        <v>7</v>
      </c>
      <c r="N44" s="12">
        <v>153</v>
      </c>
    </row>
    <row r="45" spans="1:14" ht="31.8" x14ac:dyDescent="0.3">
      <c r="A45" s="6" t="s">
        <v>129</v>
      </c>
      <c r="B45" s="7" t="s">
        <v>130</v>
      </c>
      <c r="C45" s="13">
        <v>-197</v>
      </c>
      <c r="D45" s="13">
        <v>-301</v>
      </c>
      <c r="E45" s="13">
        <v>-219</v>
      </c>
      <c r="F45" s="13">
        <v>-892</v>
      </c>
      <c r="G45" s="13">
        <v>-1318</v>
      </c>
      <c r="H45" s="13">
        <v>-248</v>
      </c>
      <c r="I45" s="13">
        <v>-63</v>
      </c>
      <c r="J45" s="13">
        <v>-456</v>
      </c>
      <c r="K45" s="13">
        <v>-209</v>
      </c>
      <c r="L45" s="13">
        <v>-180</v>
      </c>
      <c r="M45" s="13">
        <v>0</v>
      </c>
      <c r="N45" s="14">
        <v>180</v>
      </c>
    </row>
    <row r="46" spans="1:14" ht="21.6" x14ac:dyDescent="0.3">
      <c r="A46" s="4" t="s">
        <v>169</v>
      </c>
      <c r="B46" s="5" t="s">
        <v>170</v>
      </c>
      <c r="C46" s="11">
        <v>-3</v>
      </c>
      <c r="D46" s="11">
        <v>-67</v>
      </c>
      <c r="E46" s="11">
        <v>-6</v>
      </c>
      <c r="F46" s="11">
        <v>-1</v>
      </c>
      <c r="G46" s="11">
        <v>-2</v>
      </c>
      <c r="H46" s="11">
        <v>-220</v>
      </c>
      <c r="I46" s="11">
        <v>-318</v>
      </c>
      <c r="J46" s="11">
        <v>-207</v>
      </c>
      <c r="K46" s="11">
        <v>-204</v>
      </c>
      <c r="L46" s="11">
        <v>-189</v>
      </c>
      <c r="M46" s="11">
        <v>0</v>
      </c>
      <c r="N46" s="12">
        <v>189</v>
      </c>
    </row>
    <row r="47" spans="1:14" ht="42" x14ac:dyDescent="0.3">
      <c r="A47" s="6" t="s">
        <v>83</v>
      </c>
      <c r="B47" s="7" t="s">
        <v>84</v>
      </c>
      <c r="C47" s="13">
        <v>-619</v>
      </c>
      <c r="D47" s="13">
        <v>-279</v>
      </c>
      <c r="E47" s="13">
        <v>-282</v>
      </c>
      <c r="F47" s="13">
        <v>-321</v>
      </c>
      <c r="G47" s="13">
        <v>-232</v>
      </c>
      <c r="H47" s="13">
        <v>-450</v>
      </c>
      <c r="I47" s="13">
        <v>-284</v>
      </c>
      <c r="J47" s="13">
        <v>-342</v>
      </c>
      <c r="K47" s="13">
        <v>-335</v>
      </c>
      <c r="L47" s="13">
        <v>-357</v>
      </c>
      <c r="M47" s="13">
        <v>103</v>
      </c>
      <c r="N47" s="14">
        <v>460</v>
      </c>
    </row>
    <row r="48" spans="1:14" ht="42" x14ac:dyDescent="0.3">
      <c r="A48" s="4" t="s">
        <v>107</v>
      </c>
      <c r="B48" s="5" t="s">
        <v>108</v>
      </c>
      <c r="C48" s="11">
        <v>10</v>
      </c>
      <c r="D48" s="11">
        <v>-197</v>
      </c>
      <c r="E48" s="11">
        <v>-93</v>
      </c>
      <c r="F48" s="11">
        <v>340</v>
      </c>
      <c r="G48" s="11">
        <v>17</v>
      </c>
      <c r="H48" s="11">
        <v>30</v>
      </c>
      <c r="I48" s="11">
        <v>-122</v>
      </c>
      <c r="J48" s="11">
        <v>-237</v>
      </c>
      <c r="K48" s="11">
        <v>-247</v>
      </c>
      <c r="L48" s="11">
        <v>-390</v>
      </c>
      <c r="M48" s="11">
        <v>8</v>
      </c>
      <c r="N48" s="12">
        <v>398</v>
      </c>
    </row>
    <row r="49" spans="1:14" x14ac:dyDescent="0.3">
      <c r="A49" s="6" t="s">
        <v>111</v>
      </c>
      <c r="B49" s="7" t="s">
        <v>112</v>
      </c>
      <c r="C49" s="13">
        <v>-34</v>
      </c>
      <c r="D49" s="13">
        <v>-57</v>
      </c>
      <c r="E49" s="13">
        <v>-73</v>
      </c>
      <c r="F49" s="13">
        <v>-73</v>
      </c>
      <c r="G49" s="13">
        <v>-69</v>
      </c>
      <c r="H49" s="13">
        <v>-160</v>
      </c>
      <c r="I49" s="13">
        <v>-219</v>
      </c>
      <c r="J49" s="13">
        <v>-264</v>
      </c>
      <c r="K49" s="13">
        <v>-367</v>
      </c>
      <c r="L49" s="13">
        <v>-434</v>
      </c>
      <c r="M49" s="13">
        <v>7</v>
      </c>
      <c r="N49" s="14">
        <v>441</v>
      </c>
    </row>
    <row r="50" spans="1:14" x14ac:dyDescent="0.3">
      <c r="A50" s="4" t="s">
        <v>87</v>
      </c>
      <c r="B50" s="5" t="s">
        <v>88</v>
      </c>
      <c r="C50" s="11">
        <v>0</v>
      </c>
      <c r="D50" s="11">
        <v>0</v>
      </c>
      <c r="E50" s="11">
        <v>-686</v>
      </c>
      <c r="F50" s="11">
        <v>278</v>
      </c>
      <c r="G50" s="11">
        <v>-169</v>
      </c>
      <c r="H50" s="11">
        <v>-424</v>
      </c>
      <c r="I50" s="11">
        <v>-709</v>
      </c>
      <c r="J50" s="11">
        <v>-412</v>
      </c>
      <c r="K50" s="11">
        <v>-270</v>
      </c>
      <c r="L50" s="11">
        <v>-513</v>
      </c>
      <c r="M50" s="11">
        <v>96</v>
      </c>
      <c r="N50" s="12">
        <v>609</v>
      </c>
    </row>
    <row r="51" spans="1:14" ht="31.8" x14ac:dyDescent="0.3">
      <c r="A51" s="6" t="s">
        <v>85</v>
      </c>
      <c r="B51" s="7" t="s">
        <v>86</v>
      </c>
      <c r="C51" s="13">
        <v>-39</v>
      </c>
      <c r="D51" s="13">
        <v>-1332</v>
      </c>
      <c r="E51" s="13">
        <v>-52</v>
      </c>
      <c r="F51" s="13">
        <v>-160</v>
      </c>
      <c r="G51" s="13">
        <v>-102</v>
      </c>
      <c r="H51" s="13">
        <v>-153</v>
      </c>
      <c r="I51" s="13">
        <v>-157</v>
      </c>
      <c r="J51" s="13">
        <v>-378</v>
      </c>
      <c r="K51" s="13">
        <v>-168</v>
      </c>
      <c r="L51" s="13">
        <v>-541</v>
      </c>
      <c r="M51" s="13">
        <v>97</v>
      </c>
      <c r="N51" s="14">
        <v>639</v>
      </c>
    </row>
    <row r="52" spans="1:14" x14ac:dyDescent="0.3">
      <c r="A52" s="4" t="s">
        <v>99</v>
      </c>
      <c r="B52" s="5" t="s">
        <v>100</v>
      </c>
      <c r="C52" s="11">
        <v>-105</v>
      </c>
      <c r="D52" s="11">
        <v>-222</v>
      </c>
      <c r="E52" s="11">
        <v>-246</v>
      </c>
      <c r="F52" s="11">
        <v>-149</v>
      </c>
      <c r="G52" s="11">
        <v>-160</v>
      </c>
      <c r="H52" s="11">
        <v>-209</v>
      </c>
      <c r="I52" s="11">
        <v>-467</v>
      </c>
      <c r="J52" s="11">
        <v>-378</v>
      </c>
      <c r="K52" s="11">
        <v>-517</v>
      </c>
      <c r="L52" s="11">
        <v>-658</v>
      </c>
      <c r="M52" s="11">
        <v>35</v>
      </c>
      <c r="N52" s="12">
        <v>693</v>
      </c>
    </row>
    <row r="53" spans="1:14" ht="31.8" x14ac:dyDescent="0.3">
      <c r="A53" s="6" t="s">
        <v>69</v>
      </c>
      <c r="B53" s="7" t="s">
        <v>70</v>
      </c>
      <c r="C53" s="13">
        <v>415</v>
      </c>
      <c r="D53" s="13">
        <v>893</v>
      </c>
      <c r="E53" s="13">
        <v>513</v>
      </c>
      <c r="F53" s="13">
        <v>632</v>
      </c>
      <c r="G53" s="13">
        <v>556</v>
      </c>
      <c r="H53" s="13">
        <v>291</v>
      </c>
      <c r="I53" s="13">
        <v>-449</v>
      </c>
      <c r="J53" s="13">
        <v>-440</v>
      </c>
      <c r="K53" s="13">
        <v>-688</v>
      </c>
      <c r="L53" s="13">
        <v>-746</v>
      </c>
      <c r="M53" s="13">
        <v>256</v>
      </c>
      <c r="N53" s="14">
        <v>1002</v>
      </c>
    </row>
    <row r="54" spans="1:14" ht="21.6" x14ac:dyDescent="0.3">
      <c r="A54" s="4" t="s">
        <v>115</v>
      </c>
      <c r="B54" s="5" t="s">
        <v>116</v>
      </c>
      <c r="C54" s="11">
        <v>-23</v>
      </c>
      <c r="D54" s="11">
        <v>-279</v>
      </c>
      <c r="E54" s="11">
        <v>-457</v>
      </c>
      <c r="F54" s="11">
        <v>-379</v>
      </c>
      <c r="G54" s="11">
        <v>-64</v>
      </c>
      <c r="H54" s="11">
        <v>-112</v>
      </c>
      <c r="I54" s="11">
        <v>-519</v>
      </c>
      <c r="J54" s="11">
        <v>-742</v>
      </c>
      <c r="K54" s="11">
        <v>-829</v>
      </c>
      <c r="L54" s="11">
        <v>-800</v>
      </c>
      <c r="M54" s="11">
        <v>6</v>
      </c>
      <c r="N54" s="12">
        <v>807</v>
      </c>
    </row>
    <row r="55" spans="1:14" ht="21.6" x14ac:dyDescent="0.3">
      <c r="A55" s="6" t="s">
        <v>25</v>
      </c>
      <c r="B55" s="7" t="s">
        <v>26</v>
      </c>
      <c r="C55" s="13">
        <v>4637</v>
      </c>
      <c r="D55" s="13">
        <v>6008</v>
      </c>
      <c r="E55" s="13">
        <v>3867</v>
      </c>
      <c r="F55" s="13">
        <v>3380</v>
      </c>
      <c r="G55" s="13">
        <v>785</v>
      </c>
      <c r="H55" s="13">
        <v>587</v>
      </c>
      <c r="I55" s="13">
        <v>1557</v>
      </c>
      <c r="J55" s="13">
        <v>-2132</v>
      </c>
      <c r="K55" s="13">
        <v>-2988</v>
      </c>
      <c r="L55" s="13">
        <v>-803</v>
      </c>
      <c r="M55" s="13">
        <v>10005</v>
      </c>
      <c r="N55" s="14">
        <v>10808</v>
      </c>
    </row>
    <row r="56" spans="1:14" ht="31.8" x14ac:dyDescent="0.3">
      <c r="A56" s="4" t="s">
        <v>51</v>
      </c>
      <c r="B56" s="5" t="s">
        <v>52</v>
      </c>
      <c r="C56" s="11">
        <v>-517</v>
      </c>
      <c r="D56" s="11">
        <v>-651</v>
      </c>
      <c r="E56" s="11">
        <v>-625</v>
      </c>
      <c r="F56" s="11">
        <v>-755</v>
      </c>
      <c r="G56" s="11">
        <v>-874</v>
      </c>
      <c r="H56" s="11">
        <v>-880</v>
      </c>
      <c r="I56" s="11">
        <v>-739</v>
      </c>
      <c r="J56" s="11">
        <v>-571</v>
      </c>
      <c r="K56" s="11">
        <v>-736</v>
      </c>
      <c r="L56" s="11">
        <v>-841</v>
      </c>
      <c r="M56" s="11">
        <v>787</v>
      </c>
      <c r="N56" s="12">
        <v>1628</v>
      </c>
    </row>
    <row r="57" spans="1:14" x14ac:dyDescent="0.3">
      <c r="A57" s="6" t="s">
        <v>139</v>
      </c>
      <c r="B57" s="7" t="s">
        <v>140</v>
      </c>
      <c r="C57" s="13">
        <v>-1200</v>
      </c>
      <c r="D57" s="13">
        <v>-1644</v>
      </c>
      <c r="E57" s="13">
        <v>-1250</v>
      </c>
      <c r="F57" s="13">
        <v>-1359</v>
      </c>
      <c r="G57" s="13">
        <v>-1535</v>
      </c>
      <c r="H57" s="13">
        <v>-1579</v>
      </c>
      <c r="I57" s="13">
        <v>-938</v>
      </c>
      <c r="J57" s="13">
        <v>-842</v>
      </c>
      <c r="K57" s="13">
        <v>-817</v>
      </c>
      <c r="L57" s="13">
        <v>-863</v>
      </c>
      <c r="M57" s="13">
        <v>0</v>
      </c>
      <c r="N57" s="14">
        <v>863</v>
      </c>
    </row>
    <row r="58" spans="1:14" ht="21.6" x14ac:dyDescent="0.3">
      <c r="A58" s="4" t="s">
        <v>93</v>
      </c>
      <c r="B58" s="5" t="s">
        <v>94</v>
      </c>
      <c r="C58" s="11">
        <v>-8</v>
      </c>
      <c r="D58" s="11">
        <v>-248</v>
      </c>
      <c r="E58" s="11">
        <v>-475</v>
      </c>
      <c r="F58" s="11">
        <v>-490</v>
      </c>
      <c r="G58" s="11">
        <v>-766</v>
      </c>
      <c r="H58" s="11">
        <v>-385</v>
      </c>
      <c r="I58" s="11">
        <v>-431</v>
      </c>
      <c r="J58" s="11">
        <v>-559</v>
      </c>
      <c r="K58" s="11">
        <v>-817</v>
      </c>
      <c r="L58" s="11">
        <v>-968</v>
      </c>
      <c r="M58" s="11">
        <v>49</v>
      </c>
      <c r="N58" s="12">
        <v>1017</v>
      </c>
    </row>
    <row r="59" spans="1:14" ht="31.8" x14ac:dyDescent="0.3">
      <c r="A59" s="6" t="s">
        <v>67</v>
      </c>
      <c r="B59" s="7" t="s">
        <v>68</v>
      </c>
      <c r="C59" s="13">
        <v>1047</v>
      </c>
      <c r="D59" s="13">
        <v>1447</v>
      </c>
      <c r="E59" s="13">
        <v>-232</v>
      </c>
      <c r="F59" s="13">
        <v>-369</v>
      </c>
      <c r="G59" s="13">
        <v>-549</v>
      </c>
      <c r="H59" s="13">
        <v>-453</v>
      </c>
      <c r="I59" s="13">
        <v>-551</v>
      </c>
      <c r="J59" s="13">
        <v>-311</v>
      </c>
      <c r="K59" s="13">
        <v>-317</v>
      </c>
      <c r="L59" s="13">
        <v>-992</v>
      </c>
      <c r="M59" s="13">
        <v>259</v>
      </c>
      <c r="N59" s="14">
        <v>1251</v>
      </c>
    </row>
    <row r="60" spans="1:14" ht="31.8" x14ac:dyDescent="0.3">
      <c r="A60" s="4" t="s">
        <v>91</v>
      </c>
      <c r="B60" s="5" t="s">
        <v>92</v>
      </c>
      <c r="C60" s="11">
        <v>-197</v>
      </c>
      <c r="D60" s="11">
        <v>-213</v>
      </c>
      <c r="E60" s="11">
        <v>-398</v>
      </c>
      <c r="F60" s="11">
        <v>-352</v>
      </c>
      <c r="G60" s="11">
        <v>-333</v>
      </c>
      <c r="H60" s="11">
        <v>-396</v>
      </c>
      <c r="I60" s="11">
        <v>-548</v>
      </c>
      <c r="J60" s="11">
        <v>-681</v>
      </c>
      <c r="K60" s="11">
        <v>-859</v>
      </c>
      <c r="L60" s="11">
        <v>-997</v>
      </c>
      <c r="M60" s="11">
        <v>68</v>
      </c>
      <c r="N60" s="12">
        <v>1065</v>
      </c>
    </row>
    <row r="61" spans="1:14" ht="31.8" x14ac:dyDescent="0.3">
      <c r="A61" s="6" t="s">
        <v>103</v>
      </c>
      <c r="B61" s="7" t="s">
        <v>104</v>
      </c>
      <c r="C61" s="13">
        <v>-702</v>
      </c>
      <c r="D61" s="13">
        <v>-1306</v>
      </c>
      <c r="E61" s="13">
        <v>-963</v>
      </c>
      <c r="F61" s="13">
        <v>-893</v>
      </c>
      <c r="G61" s="13">
        <v>-1049</v>
      </c>
      <c r="H61" s="13">
        <v>-1232</v>
      </c>
      <c r="I61" s="13">
        <v>-779</v>
      </c>
      <c r="J61" s="13">
        <v>-716</v>
      </c>
      <c r="K61" s="13">
        <v>-894</v>
      </c>
      <c r="L61" s="13">
        <v>-1004</v>
      </c>
      <c r="M61" s="13">
        <v>26</v>
      </c>
      <c r="N61" s="14">
        <v>1030</v>
      </c>
    </row>
    <row r="62" spans="1:14" ht="21.6" x14ac:dyDescent="0.3">
      <c r="A62" s="4" t="s">
        <v>53</v>
      </c>
      <c r="B62" s="5" t="s">
        <v>54</v>
      </c>
      <c r="C62" s="11">
        <v>-155</v>
      </c>
      <c r="D62" s="11">
        <v>-393</v>
      </c>
      <c r="E62" s="11">
        <v>-962</v>
      </c>
      <c r="F62" s="11">
        <v>-375</v>
      </c>
      <c r="G62" s="11">
        <v>-515</v>
      </c>
      <c r="H62" s="11">
        <v>-941</v>
      </c>
      <c r="I62" s="11">
        <v>-624</v>
      </c>
      <c r="J62" s="11">
        <v>-581</v>
      </c>
      <c r="K62" s="11">
        <v>-881</v>
      </c>
      <c r="L62" s="11">
        <v>-1067</v>
      </c>
      <c r="M62" s="11">
        <v>677</v>
      </c>
      <c r="N62" s="12">
        <v>1745</v>
      </c>
    </row>
    <row r="63" spans="1:14" ht="31.8" x14ac:dyDescent="0.3">
      <c r="A63" s="6" t="s">
        <v>89</v>
      </c>
      <c r="B63" s="7" t="s">
        <v>90</v>
      </c>
      <c r="C63" s="13">
        <v>-169</v>
      </c>
      <c r="D63" s="13">
        <v>-357</v>
      </c>
      <c r="E63" s="13">
        <v>-548</v>
      </c>
      <c r="F63" s="13">
        <v>-455</v>
      </c>
      <c r="G63" s="13">
        <v>-424</v>
      </c>
      <c r="H63" s="13">
        <v>-1184</v>
      </c>
      <c r="I63" s="13">
        <v>-593</v>
      </c>
      <c r="J63" s="13">
        <v>-778</v>
      </c>
      <c r="K63" s="13">
        <v>-650</v>
      </c>
      <c r="L63" s="13">
        <v>-1091</v>
      </c>
      <c r="M63" s="13">
        <v>72</v>
      </c>
      <c r="N63" s="14">
        <v>1163</v>
      </c>
    </row>
    <row r="64" spans="1:14" ht="31.8" x14ac:dyDescent="0.3">
      <c r="A64" s="4" t="s">
        <v>63</v>
      </c>
      <c r="B64" s="5" t="s">
        <v>64</v>
      </c>
      <c r="C64" s="11">
        <v>-375</v>
      </c>
      <c r="D64" s="11">
        <v>-238</v>
      </c>
      <c r="E64" s="11">
        <v>-267</v>
      </c>
      <c r="F64" s="11">
        <v>-321</v>
      </c>
      <c r="G64" s="11">
        <v>-448</v>
      </c>
      <c r="H64" s="11">
        <v>-425</v>
      </c>
      <c r="I64" s="11">
        <v>-448</v>
      </c>
      <c r="J64" s="11">
        <v>-510</v>
      </c>
      <c r="K64" s="11">
        <v>-884</v>
      </c>
      <c r="L64" s="11">
        <v>-1130</v>
      </c>
      <c r="M64" s="11">
        <v>398</v>
      </c>
      <c r="N64" s="12">
        <v>1527</v>
      </c>
    </row>
    <row r="65" spans="1:14" ht="21.6" x14ac:dyDescent="0.3">
      <c r="A65" s="6" t="s">
        <v>55</v>
      </c>
      <c r="B65" s="7" t="s">
        <v>56</v>
      </c>
      <c r="C65" s="13">
        <v>-1935</v>
      </c>
      <c r="D65" s="13">
        <v>-2319</v>
      </c>
      <c r="E65" s="13">
        <v>-2454</v>
      </c>
      <c r="F65" s="13">
        <v>-2874</v>
      </c>
      <c r="G65" s="13">
        <v>-2161</v>
      </c>
      <c r="H65" s="13">
        <v>-2603</v>
      </c>
      <c r="I65" s="13">
        <v>-2923</v>
      </c>
      <c r="J65" s="13">
        <v>-3734</v>
      </c>
      <c r="K65" s="13">
        <v>-1553</v>
      </c>
      <c r="L65" s="13">
        <v>-1287</v>
      </c>
      <c r="M65" s="13">
        <v>646</v>
      </c>
      <c r="N65" s="14">
        <v>1933</v>
      </c>
    </row>
    <row r="66" spans="1:14" ht="31.8" x14ac:dyDescent="0.3">
      <c r="A66" s="4" t="s">
        <v>47</v>
      </c>
      <c r="B66" s="5" t="s">
        <v>48</v>
      </c>
      <c r="C66" s="11">
        <v>-757</v>
      </c>
      <c r="D66" s="11">
        <v>-908</v>
      </c>
      <c r="E66" s="11">
        <v>-1981</v>
      </c>
      <c r="F66" s="11">
        <v>-1336</v>
      </c>
      <c r="G66" s="11">
        <v>-2761</v>
      </c>
      <c r="H66" s="11">
        <v>-4915</v>
      </c>
      <c r="I66" s="11">
        <v>-1588</v>
      </c>
      <c r="J66" s="11">
        <v>-1101</v>
      </c>
      <c r="K66" s="11">
        <v>-1368</v>
      </c>
      <c r="L66" s="11">
        <v>-1377</v>
      </c>
      <c r="M66" s="11">
        <v>862</v>
      </c>
      <c r="N66" s="12">
        <v>2239</v>
      </c>
    </row>
    <row r="67" spans="1:14" ht="31.8" x14ac:dyDescent="0.3">
      <c r="A67" s="6" t="s">
        <v>95</v>
      </c>
      <c r="B67" s="7" t="s">
        <v>96</v>
      </c>
      <c r="C67" s="13">
        <v>-660</v>
      </c>
      <c r="D67" s="13">
        <v>-1294</v>
      </c>
      <c r="E67" s="13">
        <v>-163</v>
      </c>
      <c r="F67" s="13">
        <v>-1747</v>
      </c>
      <c r="G67" s="13">
        <v>-1757</v>
      </c>
      <c r="H67" s="13">
        <v>-1505</v>
      </c>
      <c r="I67" s="13">
        <v>-1649</v>
      </c>
      <c r="J67" s="13">
        <v>-1533</v>
      </c>
      <c r="K67" s="13">
        <v>-2222</v>
      </c>
      <c r="L67" s="13">
        <v>-2265</v>
      </c>
      <c r="M67" s="13">
        <v>43</v>
      </c>
      <c r="N67" s="14">
        <v>2308</v>
      </c>
    </row>
    <row r="68" spans="1:14" ht="21.6" x14ac:dyDescent="0.3">
      <c r="A68" s="4" t="s">
        <v>37</v>
      </c>
      <c r="B68" s="5" t="s">
        <v>38</v>
      </c>
      <c r="C68" s="11">
        <v>1177</v>
      </c>
      <c r="D68" s="11">
        <v>617</v>
      </c>
      <c r="E68" s="11">
        <v>1088</v>
      </c>
      <c r="F68" s="11">
        <v>-837</v>
      </c>
      <c r="G68" s="11">
        <v>-1222</v>
      </c>
      <c r="H68" s="11">
        <v>-840</v>
      </c>
      <c r="I68" s="11">
        <v>-3628</v>
      </c>
      <c r="J68" s="11">
        <v>104</v>
      </c>
      <c r="K68" s="11">
        <v>2259</v>
      </c>
      <c r="L68" s="11">
        <v>-2371</v>
      </c>
      <c r="M68" s="11">
        <v>3291</v>
      </c>
      <c r="N68" s="12">
        <v>5661</v>
      </c>
    </row>
    <row r="69" spans="1:14" ht="21.6" x14ac:dyDescent="0.3">
      <c r="A69" s="6" t="s">
        <v>117</v>
      </c>
      <c r="B69" s="7" t="s">
        <v>118</v>
      </c>
      <c r="C69" s="13">
        <v>-175</v>
      </c>
      <c r="D69" s="13">
        <v>-162</v>
      </c>
      <c r="E69" s="13">
        <v>-327</v>
      </c>
      <c r="F69" s="13">
        <v>-231</v>
      </c>
      <c r="G69" s="13">
        <v>-430</v>
      </c>
      <c r="H69" s="13">
        <v>-2624</v>
      </c>
      <c r="I69" s="13">
        <v>-2496</v>
      </c>
      <c r="J69" s="13">
        <v>-3090</v>
      </c>
      <c r="K69" s="13">
        <v>-3184</v>
      </c>
      <c r="L69" s="13">
        <v>-3080</v>
      </c>
      <c r="M69" s="13">
        <v>4</v>
      </c>
      <c r="N69" s="14">
        <v>3084</v>
      </c>
    </row>
    <row r="70" spans="1:14" ht="21.6" x14ac:dyDescent="0.3">
      <c r="A70" s="4" t="s">
        <v>43</v>
      </c>
      <c r="B70" s="5" t="s">
        <v>44</v>
      </c>
      <c r="C70" s="11">
        <v>0</v>
      </c>
      <c r="D70" s="11">
        <v>0</v>
      </c>
      <c r="E70" s="11">
        <v>-1478</v>
      </c>
      <c r="F70" s="11">
        <v>-1491</v>
      </c>
      <c r="G70" s="11">
        <v>-1684</v>
      </c>
      <c r="H70" s="11">
        <v>-1891</v>
      </c>
      <c r="I70" s="11">
        <v>-2202</v>
      </c>
      <c r="J70" s="11">
        <v>-2479</v>
      </c>
      <c r="K70" s="11">
        <v>-3315</v>
      </c>
      <c r="L70" s="11">
        <v>-3345</v>
      </c>
      <c r="M70" s="11">
        <v>962</v>
      </c>
      <c r="N70" s="12">
        <v>4307</v>
      </c>
    </row>
    <row r="71" spans="1:14" x14ac:dyDescent="0.3">
      <c r="A71" s="6" t="s">
        <v>75</v>
      </c>
      <c r="B71" s="7" t="s">
        <v>76</v>
      </c>
      <c r="C71" s="13">
        <v>-2309</v>
      </c>
      <c r="D71" s="13">
        <v>-2445</v>
      </c>
      <c r="E71" s="13">
        <v>-2397</v>
      </c>
      <c r="F71" s="13">
        <v>-2106</v>
      </c>
      <c r="G71" s="13">
        <v>-2128</v>
      </c>
      <c r="H71" s="13">
        <v>-2781</v>
      </c>
      <c r="I71" s="13">
        <v>-3129</v>
      </c>
      <c r="J71" s="13">
        <v>-3108</v>
      </c>
      <c r="K71" s="13">
        <v>-3921</v>
      </c>
      <c r="L71" s="13">
        <v>-3650</v>
      </c>
      <c r="M71" s="13">
        <v>224</v>
      </c>
      <c r="N71" s="14">
        <v>3874</v>
      </c>
    </row>
    <row r="72" spans="1:14" ht="31.8" x14ac:dyDescent="0.3">
      <c r="A72" s="4" t="s">
        <v>73</v>
      </c>
      <c r="B72" s="5" t="s">
        <v>74</v>
      </c>
      <c r="C72" s="11">
        <v>-1677</v>
      </c>
      <c r="D72" s="11">
        <v>-3290</v>
      </c>
      <c r="E72" s="11">
        <v>-1835</v>
      </c>
      <c r="F72" s="11">
        <v>-2231</v>
      </c>
      <c r="G72" s="11">
        <v>-2041</v>
      </c>
      <c r="H72" s="11">
        <v>-1744</v>
      </c>
      <c r="I72" s="11">
        <v>-2411</v>
      </c>
      <c r="J72" s="11">
        <v>-1491</v>
      </c>
      <c r="K72" s="11">
        <v>-1987</v>
      </c>
      <c r="L72" s="11">
        <v>-3674</v>
      </c>
      <c r="M72" s="11">
        <v>226</v>
      </c>
      <c r="N72" s="12">
        <v>3900</v>
      </c>
    </row>
    <row r="73" spans="1:14" x14ac:dyDescent="0.3">
      <c r="A73" s="6" t="s">
        <v>61</v>
      </c>
      <c r="B73" s="7" t="s">
        <v>62</v>
      </c>
      <c r="C73" s="13">
        <v>0</v>
      </c>
      <c r="D73" s="13">
        <v>0</v>
      </c>
      <c r="E73" s="13">
        <v>2127</v>
      </c>
      <c r="F73" s="13">
        <v>-1712</v>
      </c>
      <c r="G73" s="13">
        <v>-2009</v>
      </c>
      <c r="H73" s="13">
        <v>-2340</v>
      </c>
      <c r="I73" s="13">
        <v>-1369</v>
      </c>
      <c r="J73" s="13">
        <v>-1805</v>
      </c>
      <c r="K73" s="13">
        <v>-2451</v>
      </c>
      <c r="L73" s="13">
        <v>-3733</v>
      </c>
      <c r="M73" s="13">
        <v>408</v>
      </c>
      <c r="N73" s="14">
        <v>4141</v>
      </c>
    </row>
    <row r="74" spans="1:14" ht="31.8" x14ac:dyDescent="0.3">
      <c r="A74" s="4" t="s">
        <v>29</v>
      </c>
      <c r="B74" s="5" t="s">
        <v>30</v>
      </c>
      <c r="C74" s="11">
        <v>-6301</v>
      </c>
      <c r="D74" s="11">
        <v>-5269</v>
      </c>
      <c r="E74" s="11">
        <v>-6568</v>
      </c>
      <c r="F74" s="11">
        <v>-8042</v>
      </c>
      <c r="G74" s="11">
        <v>-4783</v>
      </c>
      <c r="H74" s="11">
        <v>-5856</v>
      </c>
      <c r="I74" s="11">
        <v>-4072</v>
      </c>
      <c r="J74" s="11">
        <v>-4967</v>
      </c>
      <c r="K74" s="11">
        <v>-4597</v>
      </c>
      <c r="L74" s="11">
        <v>-5862</v>
      </c>
      <c r="M74" s="11">
        <v>7860</v>
      </c>
      <c r="N74" s="12">
        <v>13721</v>
      </c>
    </row>
    <row r="75" spans="1:14" x14ac:dyDescent="0.3">
      <c r="A75" s="6" t="s">
        <v>59</v>
      </c>
      <c r="B75" s="7" t="s">
        <v>60</v>
      </c>
      <c r="C75" s="13">
        <v>-1984</v>
      </c>
      <c r="D75" s="13">
        <v>-2729</v>
      </c>
      <c r="E75" s="13">
        <v>-2213</v>
      </c>
      <c r="F75" s="13">
        <v>-2907</v>
      </c>
      <c r="G75" s="13">
        <v>-2718</v>
      </c>
      <c r="H75" s="13">
        <v>-3841</v>
      </c>
      <c r="I75" s="13">
        <v>-3680</v>
      </c>
      <c r="J75" s="13">
        <v>-2736</v>
      </c>
      <c r="K75" s="13">
        <v>-4663</v>
      </c>
      <c r="L75" s="13">
        <v>-6175</v>
      </c>
      <c r="M75" s="13">
        <v>540</v>
      </c>
      <c r="N75" s="14">
        <v>6716</v>
      </c>
    </row>
    <row r="76" spans="1:14" ht="21.6" x14ac:dyDescent="0.3">
      <c r="A76" s="4" t="s">
        <v>31</v>
      </c>
      <c r="B76" s="5" t="s">
        <v>32</v>
      </c>
      <c r="C76" s="11">
        <v>-4609</v>
      </c>
      <c r="D76" s="11">
        <v>-5388</v>
      </c>
      <c r="E76" s="11">
        <v>-4894</v>
      </c>
      <c r="F76" s="11">
        <v>-4510</v>
      </c>
      <c r="G76" s="11">
        <v>-6762</v>
      </c>
      <c r="H76" s="11">
        <v>-8373</v>
      </c>
      <c r="I76" s="11">
        <v>-7669</v>
      </c>
      <c r="J76" s="11">
        <v>-7711</v>
      </c>
      <c r="K76" s="11">
        <v>-9910</v>
      </c>
      <c r="L76" s="11">
        <v>-9625</v>
      </c>
      <c r="M76" s="11">
        <v>6204</v>
      </c>
      <c r="N76" s="12">
        <v>15829</v>
      </c>
    </row>
    <row r="77" spans="1:14" ht="21.6" x14ac:dyDescent="0.3">
      <c r="A77" s="6" t="s">
        <v>49</v>
      </c>
      <c r="B77" s="7" t="s">
        <v>50</v>
      </c>
      <c r="C77" s="13">
        <v>-2670</v>
      </c>
      <c r="D77" s="13">
        <v>-3143</v>
      </c>
      <c r="E77" s="13">
        <v>-3058</v>
      </c>
      <c r="F77" s="13">
        <v>-5520</v>
      </c>
      <c r="G77" s="13">
        <v>-4463</v>
      </c>
      <c r="H77" s="13">
        <v>-4214</v>
      </c>
      <c r="I77" s="13">
        <v>-5837</v>
      </c>
      <c r="J77" s="13">
        <v>-8544</v>
      </c>
      <c r="K77" s="13">
        <v>-6777</v>
      </c>
      <c r="L77" s="13">
        <v>-12261</v>
      </c>
      <c r="M77" s="13">
        <v>854</v>
      </c>
      <c r="N77" s="14">
        <v>13115</v>
      </c>
    </row>
    <row r="78" spans="1:14" x14ac:dyDescent="0.3">
      <c r="A78" s="39" t="s">
        <v>23</v>
      </c>
      <c r="B78" s="40" t="s">
        <v>24</v>
      </c>
      <c r="C78" s="41">
        <v>-21705</v>
      </c>
      <c r="D78" s="41">
        <v>-16582</v>
      </c>
      <c r="E78" s="41">
        <v>-14532</v>
      </c>
      <c r="F78" s="41">
        <v>-16728</v>
      </c>
      <c r="G78" s="41">
        <v>-20200</v>
      </c>
      <c r="H78" s="41">
        <v>-22187</v>
      </c>
      <c r="I78" s="41">
        <v>-25900</v>
      </c>
      <c r="J78" s="41">
        <v>-28445</v>
      </c>
      <c r="K78" s="41">
        <v>-33741</v>
      </c>
      <c r="L78" s="41">
        <v>-37718</v>
      </c>
      <c r="M78" s="41">
        <v>11116</v>
      </c>
      <c r="N78" s="42">
        <v>48834</v>
      </c>
    </row>
  </sheetData>
  <mergeCells count="5">
    <mergeCell ref="A5:N5"/>
    <mergeCell ref="A2:N2"/>
    <mergeCell ref="A1:N1"/>
    <mergeCell ref="A3:N3"/>
    <mergeCell ref="A4:N4"/>
  </mergeCells>
  <hyperlinks>
    <hyperlink ref="A3" r:id="rId1" display="http://ec.europa.eu/eurostat"/>
    <hyperlink ref="A4" r:id="rId2" display="http://comtrade.un.org/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workbookViewId="0">
      <selection activeCell="A84" sqref="A84"/>
    </sheetView>
  </sheetViews>
  <sheetFormatPr defaultRowHeight="14.4" x14ac:dyDescent="0.3"/>
  <cols>
    <col min="2" max="2" width="21" style="10" customWidth="1"/>
  </cols>
  <sheetData>
    <row r="1" spans="1:12" ht="14.55" customHeight="1" x14ac:dyDescent="0.3">
      <c r="A1" s="74" t="s">
        <v>197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4.55" customHeight="1" x14ac:dyDescent="0.3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x14ac:dyDescent="0.3">
      <c r="A3" s="83" t="s">
        <v>198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14.55" customHeight="1" x14ac:dyDescent="0.3">
      <c r="A4" s="79" t="s">
        <v>5</v>
      </c>
      <c r="B4" s="81" t="s">
        <v>6</v>
      </c>
      <c r="C4" s="89" t="s">
        <v>199</v>
      </c>
      <c r="D4" s="90"/>
      <c r="E4" s="90"/>
      <c r="F4" s="90"/>
      <c r="G4" s="90"/>
      <c r="H4" s="90"/>
      <c r="I4" s="90"/>
      <c r="J4" s="90"/>
      <c r="K4" s="90"/>
      <c r="L4" s="90"/>
    </row>
    <row r="5" spans="1:12" ht="71.400000000000006" x14ac:dyDescent="0.3">
      <c r="A5" s="80"/>
      <c r="B5" s="82"/>
      <c r="C5" s="19" t="s">
        <v>200</v>
      </c>
      <c r="D5" s="19" t="s">
        <v>201</v>
      </c>
      <c r="E5" s="19" t="s">
        <v>202</v>
      </c>
      <c r="F5" s="19" t="s">
        <v>203</v>
      </c>
      <c r="G5" s="19" t="s">
        <v>204</v>
      </c>
      <c r="H5" s="19" t="s">
        <v>205</v>
      </c>
      <c r="I5" s="19" t="s">
        <v>206</v>
      </c>
      <c r="J5" s="19" t="s">
        <v>207</v>
      </c>
      <c r="K5" s="19" t="s">
        <v>208</v>
      </c>
      <c r="L5" s="19" t="s">
        <v>209</v>
      </c>
    </row>
    <row r="6" spans="1:12" x14ac:dyDescent="0.3">
      <c r="A6" s="4" t="s">
        <v>210</v>
      </c>
      <c r="B6" s="5" t="s">
        <v>211</v>
      </c>
      <c r="C6" s="52">
        <v>33872429</v>
      </c>
      <c r="D6" s="53">
        <v>-3937127</v>
      </c>
      <c r="E6" s="49">
        <v>8</v>
      </c>
      <c r="F6" s="49"/>
      <c r="G6" s="49">
        <v>1</v>
      </c>
      <c r="H6" s="49">
        <v>5</v>
      </c>
      <c r="I6" s="49">
        <v>0.2</v>
      </c>
      <c r="J6" s="49">
        <v>60</v>
      </c>
      <c r="K6" s="49">
        <v>1898</v>
      </c>
      <c r="L6" s="49">
        <v>0.05</v>
      </c>
    </row>
    <row r="7" spans="1:12" x14ac:dyDescent="0.3">
      <c r="A7" s="59">
        <f>C7*100/C6</f>
        <v>0.47050360634012989</v>
      </c>
      <c r="B7" s="60" t="s">
        <v>155</v>
      </c>
      <c r="C7" s="61">
        <f>SUM(C8:C70)</f>
        <v>159371</v>
      </c>
      <c r="D7" s="62">
        <f>SUM(D8:D70)</f>
        <v>-33903</v>
      </c>
      <c r="E7" s="49"/>
      <c r="F7" s="49"/>
      <c r="G7" s="49"/>
      <c r="H7" s="49"/>
      <c r="I7" s="49"/>
      <c r="J7" s="49"/>
      <c r="K7" s="49"/>
      <c r="L7" s="49"/>
    </row>
    <row r="8" spans="1:12" ht="31.8" x14ac:dyDescent="0.3">
      <c r="A8" s="6" t="s">
        <v>17</v>
      </c>
      <c r="B8" s="7" t="s">
        <v>18</v>
      </c>
      <c r="C8" s="54">
        <v>31733</v>
      </c>
      <c r="D8" s="54">
        <v>26489</v>
      </c>
      <c r="E8" s="50">
        <v>77</v>
      </c>
      <c r="F8" s="50">
        <v>242</v>
      </c>
      <c r="G8" s="50">
        <v>612</v>
      </c>
      <c r="H8" s="50">
        <v>0</v>
      </c>
      <c r="I8" s="50">
        <v>2</v>
      </c>
      <c r="J8" s="50">
        <v>10</v>
      </c>
      <c r="K8" s="50">
        <v>2393</v>
      </c>
      <c r="L8" s="50">
        <v>0.4</v>
      </c>
    </row>
    <row r="9" spans="1:12" ht="42" x14ac:dyDescent="0.3">
      <c r="A9" s="4" t="s">
        <v>19</v>
      </c>
      <c r="B9" s="5" t="s">
        <v>20</v>
      </c>
      <c r="C9" s="52">
        <v>29251</v>
      </c>
      <c r="D9" s="52">
        <v>27723</v>
      </c>
      <c r="E9" s="49">
        <v>23</v>
      </c>
      <c r="F9" s="49">
        <v>-3</v>
      </c>
      <c r="G9" s="49">
        <v>11</v>
      </c>
      <c r="H9" s="49">
        <v>6</v>
      </c>
      <c r="I9" s="49">
        <v>3.3</v>
      </c>
      <c r="J9" s="49">
        <v>10</v>
      </c>
      <c r="K9" s="49">
        <v>1368</v>
      </c>
      <c r="L9" s="49">
        <v>0.28000000000000003</v>
      </c>
    </row>
    <row r="10" spans="1:12" ht="42" x14ac:dyDescent="0.3">
      <c r="A10" s="6" t="s">
        <v>21</v>
      </c>
      <c r="B10" s="7" t="s">
        <v>22</v>
      </c>
      <c r="C10" s="54">
        <v>17803</v>
      </c>
      <c r="D10" s="54">
        <v>11304</v>
      </c>
      <c r="E10" s="50">
        <v>6</v>
      </c>
      <c r="F10" s="50">
        <v>0</v>
      </c>
      <c r="G10" s="50">
        <v>-9</v>
      </c>
      <c r="H10" s="50">
        <v>5</v>
      </c>
      <c r="I10" s="50">
        <v>0.5</v>
      </c>
      <c r="J10" s="50">
        <v>23</v>
      </c>
      <c r="K10" s="50">
        <v>1122</v>
      </c>
      <c r="L10" s="50">
        <v>0.32</v>
      </c>
    </row>
    <row r="11" spans="1:12" x14ac:dyDescent="0.3">
      <c r="A11" s="4" t="s">
        <v>23</v>
      </c>
      <c r="B11" s="5" t="s">
        <v>24</v>
      </c>
      <c r="C11" s="52">
        <v>12444</v>
      </c>
      <c r="D11" s="53">
        <v>-42225</v>
      </c>
      <c r="E11" s="49">
        <v>62</v>
      </c>
      <c r="F11" s="49">
        <v>27</v>
      </c>
      <c r="G11" s="49">
        <v>-5</v>
      </c>
      <c r="H11" s="49">
        <v>3</v>
      </c>
      <c r="I11" s="49">
        <v>0.1</v>
      </c>
      <c r="J11" s="49">
        <v>35</v>
      </c>
      <c r="K11" s="49">
        <v>626</v>
      </c>
      <c r="L11" s="49">
        <v>0.37</v>
      </c>
    </row>
    <row r="12" spans="1:12" ht="21.6" x14ac:dyDescent="0.3">
      <c r="A12" s="6" t="s">
        <v>25</v>
      </c>
      <c r="B12" s="7" t="s">
        <v>26</v>
      </c>
      <c r="C12" s="54">
        <v>11201</v>
      </c>
      <c r="D12" s="55">
        <v>-899</v>
      </c>
      <c r="E12" s="50">
        <v>9</v>
      </c>
      <c r="F12" s="50">
        <v>4</v>
      </c>
      <c r="G12" s="50">
        <v>13</v>
      </c>
      <c r="H12" s="50">
        <v>5</v>
      </c>
      <c r="I12" s="50">
        <v>0.4</v>
      </c>
      <c r="J12" s="50">
        <v>16</v>
      </c>
      <c r="K12" s="50">
        <v>1074</v>
      </c>
      <c r="L12" s="50">
        <v>0.32</v>
      </c>
    </row>
    <row r="13" spans="1:12" ht="31.8" x14ac:dyDescent="0.3">
      <c r="A13" s="4" t="s">
        <v>27</v>
      </c>
      <c r="B13" s="5" t="s">
        <v>28</v>
      </c>
      <c r="C13" s="52">
        <v>10276</v>
      </c>
      <c r="D13" s="52">
        <v>10069</v>
      </c>
      <c r="E13" s="49">
        <v>58</v>
      </c>
      <c r="F13" s="49">
        <v>78</v>
      </c>
      <c r="G13" s="49">
        <v>126</v>
      </c>
      <c r="H13" s="49">
        <v>-4</v>
      </c>
      <c r="I13" s="49">
        <v>0.9</v>
      </c>
      <c r="J13" s="49">
        <v>14</v>
      </c>
      <c r="K13" s="49">
        <v>3185</v>
      </c>
      <c r="L13" s="49">
        <v>0.26</v>
      </c>
    </row>
    <row r="14" spans="1:12" ht="31.8" x14ac:dyDescent="0.3">
      <c r="A14" s="6" t="s">
        <v>29</v>
      </c>
      <c r="B14" s="7" t="s">
        <v>30</v>
      </c>
      <c r="C14" s="54">
        <v>8799</v>
      </c>
      <c r="D14" s="55">
        <v>-6562</v>
      </c>
      <c r="E14" s="50">
        <v>12</v>
      </c>
      <c r="F14" s="50">
        <v>5</v>
      </c>
      <c r="G14" s="50">
        <v>3</v>
      </c>
      <c r="H14" s="50">
        <v>0</v>
      </c>
      <c r="I14" s="50">
        <v>0.6</v>
      </c>
      <c r="J14" s="50">
        <v>24</v>
      </c>
      <c r="K14" s="50">
        <v>382</v>
      </c>
      <c r="L14" s="50">
        <v>0.42</v>
      </c>
    </row>
    <row r="15" spans="1:12" ht="21.6" x14ac:dyDescent="0.3">
      <c r="A15" s="4" t="s">
        <v>31</v>
      </c>
      <c r="B15" s="5" t="s">
        <v>32</v>
      </c>
      <c r="C15" s="52">
        <v>6945</v>
      </c>
      <c r="D15" s="53">
        <v>-10775</v>
      </c>
      <c r="E15" s="49">
        <v>64</v>
      </c>
      <c r="F15" s="49">
        <v>36</v>
      </c>
      <c r="G15" s="49">
        <v>23</v>
      </c>
      <c r="H15" s="49">
        <v>4</v>
      </c>
      <c r="I15" s="49">
        <v>0.1</v>
      </c>
      <c r="J15" s="49">
        <v>37</v>
      </c>
      <c r="K15" s="49">
        <v>741</v>
      </c>
      <c r="L15" s="49">
        <v>0.37</v>
      </c>
    </row>
    <row r="16" spans="1:12" ht="42" x14ac:dyDescent="0.3">
      <c r="A16" s="6" t="s">
        <v>33</v>
      </c>
      <c r="B16" s="7" t="s">
        <v>34</v>
      </c>
      <c r="C16" s="54">
        <v>5948</v>
      </c>
      <c r="D16" s="54">
        <v>5342</v>
      </c>
      <c r="E16" s="50">
        <v>0</v>
      </c>
      <c r="F16" s="50">
        <v>-15</v>
      </c>
      <c r="G16" s="50">
        <v>-45</v>
      </c>
      <c r="H16" s="50">
        <v>8</v>
      </c>
      <c r="I16" s="50">
        <v>0.3</v>
      </c>
      <c r="J16" s="50">
        <v>12</v>
      </c>
      <c r="K16" s="50">
        <v>1615</v>
      </c>
      <c r="L16" s="50">
        <v>0.46</v>
      </c>
    </row>
    <row r="17" spans="1:12" ht="31.8" x14ac:dyDescent="0.3">
      <c r="A17" s="4" t="s">
        <v>35</v>
      </c>
      <c r="B17" s="5" t="s">
        <v>36</v>
      </c>
      <c r="C17" s="52">
        <v>4446</v>
      </c>
      <c r="D17" s="52">
        <v>4054</v>
      </c>
      <c r="E17" s="49">
        <v>4</v>
      </c>
      <c r="F17" s="49">
        <v>10</v>
      </c>
      <c r="G17" s="49">
        <v>370</v>
      </c>
      <c r="H17" s="49">
        <v>-2</v>
      </c>
      <c r="I17" s="49">
        <v>0.2</v>
      </c>
      <c r="J17" s="49">
        <v>24</v>
      </c>
      <c r="K17" s="49">
        <v>2904</v>
      </c>
      <c r="L17" s="49">
        <v>0.25</v>
      </c>
    </row>
    <row r="18" spans="1:12" ht="21.6" x14ac:dyDescent="0.3">
      <c r="A18" s="6" t="s">
        <v>37</v>
      </c>
      <c r="B18" s="7" t="s">
        <v>38</v>
      </c>
      <c r="C18" s="54">
        <v>3684</v>
      </c>
      <c r="D18" s="55">
        <v>-2654</v>
      </c>
      <c r="E18" s="50">
        <v>20</v>
      </c>
      <c r="F18" s="50">
        <v>-21</v>
      </c>
      <c r="G18" s="50">
        <v>-56</v>
      </c>
      <c r="H18" s="50">
        <v>4</v>
      </c>
      <c r="I18" s="50">
        <v>0.3</v>
      </c>
      <c r="J18" s="50">
        <v>19</v>
      </c>
      <c r="K18" s="50">
        <v>1193</v>
      </c>
      <c r="L18" s="50">
        <v>0.34</v>
      </c>
    </row>
    <row r="19" spans="1:12" ht="21.6" x14ac:dyDescent="0.3">
      <c r="A19" s="4" t="s">
        <v>39</v>
      </c>
      <c r="B19" s="5" t="s">
        <v>40</v>
      </c>
      <c r="C19" s="52">
        <v>2717</v>
      </c>
      <c r="D19" s="52">
        <v>2676</v>
      </c>
      <c r="E19" s="49">
        <v>246</v>
      </c>
      <c r="F19" s="49">
        <v>294</v>
      </c>
      <c r="G19" s="49">
        <v>-26</v>
      </c>
      <c r="H19" s="49">
        <v>3</v>
      </c>
      <c r="I19" s="49">
        <v>0.7</v>
      </c>
      <c r="J19" s="49">
        <v>18</v>
      </c>
      <c r="K19" s="49">
        <v>1447</v>
      </c>
      <c r="L19" s="49">
        <v>0.43</v>
      </c>
    </row>
    <row r="20" spans="1:12" ht="42" x14ac:dyDescent="0.3">
      <c r="A20" s="6" t="s">
        <v>41</v>
      </c>
      <c r="B20" s="7" t="s">
        <v>42</v>
      </c>
      <c r="C20" s="54">
        <v>2509</v>
      </c>
      <c r="D20" s="54">
        <v>1907</v>
      </c>
      <c r="E20" s="50">
        <v>11</v>
      </c>
      <c r="F20" s="50">
        <v>11</v>
      </c>
      <c r="G20" s="50">
        <v>-9</v>
      </c>
      <c r="H20" s="50">
        <v>2</v>
      </c>
      <c r="I20" s="50">
        <v>3.1</v>
      </c>
      <c r="J20" s="50">
        <v>4</v>
      </c>
      <c r="K20" s="50">
        <v>1120</v>
      </c>
      <c r="L20" s="50">
        <v>0.74</v>
      </c>
    </row>
    <row r="21" spans="1:12" ht="31.8" x14ac:dyDescent="0.3">
      <c r="A21" s="4" t="s">
        <v>43</v>
      </c>
      <c r="B21" s="5" t="s">
        <v>44</v>
      </c>
      <c r="C21" s="52">
        <v>1077</v>
      </c>
      <c r="D21" s="53">
        <v>-3745</v>
      </c>
      <c r="E21" s="49">
        <v>50</v>
      </c>
      <c r="F21" s="49">
        <v>32</v>
      </c>
      <c r="G21" s="49">
        <v>-7</v>
      </c>
      <c r="H21" s="49">
        <v>3</v>
      </c>
      <c r="I21" s="49">
        <v>0.1</v>
      </c>
      <c r="J21" s="49">
        <v>44</v>
      </c>
      <c r="K21" s="49">
        <v>377</v>
      </c>
      <c r="L21" s="49">
        <v>0.87</v>
      </c>
    </row>
    <row r="22" spans="1:12" ht="42" x14ac:dyDescent="0.3">
      <c r="A22" s="6" t="s">
        <v>45</v>
      </c>
      <c r="B22" s="7" t="s">
        <v>46</v>
      </c>
      <c r="C22" s="54">
        <v>1069</v>
      </c>
      <c r="D22" s="54">
        <v>860</v>
      </c>
      <c r="E22" s="50">
        <v>-9</v>
      </c>
      <c r="F22" s="50">
        <v>-17</v>
      </c>
      <c r="G22" s="50">
        <v>-10</v>
      </c>
      <c r="H22" s="50">
        <v>-5</v>
      </c>
      <c r="I22" s="50">
        <v>2.1</v>
      </c>
      <c r="J22" s="50">
        <v>8</v>
      </c>
      <c r="K22" s="50">
        <v>973</v>
      </c>
      <c r="L22" s="50">
        <v>0.41</v>
      </c>
    </row>
    <row r="23" spans="1:12" ht="42" x14ac:dyDescent="0.3">
      <c r="A23" s="4" t="s">
        <v>47</v>
      </c>
      <c r="B23" s="5" t="s">
        <v>48</v>
      </c>
      <c r="C23" s="52">
        <v>965</v>
      </c>
      <c r="D23" s="53">
        <v>-1542</v>
      </c>
      <c r="E23" s="49">
        <v>25</v>
      </c>
      <c r="F23" s="49">
        <v>18</v>
      </c>
      <c r="G23" s="49">
        <v>46</v>
      </c>
      <c r="H23" s="49">
        <v>4</v>
      </c>
      <c r="I23" s="49">
        <v>0.1</v>
      </c>
      <c r="J23" s="49">
        <v>50</v>
      </c>
      <c r="K23" s="49">
        <v>472</v>
      </c>
      <c r="L23" s="49">
        <v>0.65</v>
      </c>
    </row>
    <row r="24" spans="1:12" ht="21.6" x14ac:dyDescent="0.3">
      <c r="A24" s="6" t="s">
        <v>49</v>
      </c>
      <c r="B24" s="7" t="s">
        <v>50</v>
      </c>
      <c r="C24" s="54">
        <v>956</v>
      </c>
      <c r="D24" s="55">
        <v>-13726</v>
      </c>
      <c r="E24" s="50">
        <v>76</v>
      </c>
      <c r="F24" s="50">
        <v>71</v>
      </c>
      <c r="G24" s="50">
        <v>-43</v>
      </c>
      <c r="H24" s="50">
        <v>11</v>
      </c>
      <c r="I24" s="50">
        <v>0</v>
      </c>
      <c r="J24" s="50">
        <v>57</v>
      </c>
      <c r="K24" s="50">
        <v>452</v>
      </c>
      <c r="L24" s="50">
        <v>0.67</v>
      </c>
    </row>
    <row r="25" spans="1:12" ht="31.8" x14ac:dyDescent="0.3">
      <c r="A25" s="4" t="s">
        <v>51</v>
      </c>
      <c r="B25" s="5" t="s">
        <v>52</v>
      </c>
      <c r="C25" s="52">
        <v>881</v>
      </c>
      <c r="D25" s="53">
        <v>-942</v>
      </c>
      <c r="E25" s="49">
        <v>9</v>
      </c>
      <c r="F25" s="49">
        <v>20</v>
      </c>
      <c r="G25" s="49">
        <v>51</v>
      </c>
      <c r="H25" s="49">
        <v>0</v>
      </c>
      <c r="I25" s="49">
        <v>0.2</v>
      </c>
      <c r="J25" s="49">
        <v>17</v>
      </c>
      <c r="K25" s="49">
        <v>7544</v>
      </c>
      <c r="L25" s="49">
        <v>0.7</v>
      </c>
    </row>
    <row r="26" spans="1:12" ht="21.6" x14ac:dyDescent="0.3">
      <c r="A26" s="6" t="s">
        <v>53</v>
      </c>
      <c r="B26" s="7" t="s">
        <v>54</v>
      </c>
      <c r="C26" s="54">
        <v>758</v>
      </c>
      <c r="D26" s="55">
        <v>-1195</v>
      </c>
      <c r="E26" s="50">
        <v>56</v>
      </c>
      <c r="F26" s="50">
        <v>41</v>
      </c>
      <c r="G26" s="50">
        <v>-12</v>
      </c>
      <c r="H26" s="50">
        <v>4</v>
      </c>
      <c r="I26" s="50">
        <v>0.2</v>
      </c>
      <c r="J26" s="50">
        <v>33</v>
      </c>
      <c r="K26" s="50">
        <v>414</v>
      </c>
      <c r="L26" s="50">
        <v>0.82</v>
      </c>
    </row>
    <row r="27" spans="1:12" ht="21.6" x14ac:dyDescent="0.3">
      <c r="A27" s="4" t="s">
        <v>55</v>
      </c>
      <c r="B27" s="5" t="s">
        <v>56</v>
      </c>
      <c r="C27" s="52">
        <v>723</v>
      </c>
      <c r="D27" s="53">
        <v>-1441</v>
      </c>
      <c r="E27" s="49">
        <v>9</v>
      </c>
      <c r="F27" s="49">
        <v>16</v>
      </c>
      <c r="G27" s="49">
        <v>-19</v>
      </c>
      <c r="H27" s="49">
        <v>-14</v>
      </c>
      <c r="I27" s="49">
        <v>0</v>
      </c>
      <c r="J27" s="49">
        <v>32</v>
      </c>
      <c r="K27" s="49">
        <v>412</v>
      </c>
      <c r="L27" s="49">
        <v>0.69</v>
      </c>
    </row>
    <row r="28" spans="1:12" ht="42" x14ac:dyDescent="0.3">
      <c r="A28" s="6" t="s">
        <v>57</v>
      </c>
      <c r="B28" s="7" t="s">
        <v>58</v>
      </c>
      <c r="C28" s="54">
        <v>654</v>
      </c>
      <c r="D28" s="55">
        <v>-93</v>
      </c>
      <c r="E28" s="50">
        <v>22</v>
      </c>
      <c r="F28" s="50">
        <v>-3</v>
      </c>
      <c r="G28" s="50">
        <v>42</v>
      </c>
      <c r="H28" s="50">
        <v>0</v>
      </c>
      <c r="I28" s="50">
        <v>0.2</v>
      </c>
      <c r="J28" s="50">
        <v>30</v>
      </c>
      <c r="K28" s="50">
        <v>763</v>
      </c>
      <c r="L28" s="50">
        <v>0.25</v>
      </c>
    </row>
    <row r="29" spans="1:12" ht="21.6" x14ac:dyDescent="0.3">
      <c r="A29" s="4" t="s">
        <v>59</v>
      </c>
      <c r="B29" s="5" t="s">
        <v>60</v>
      </c>
      <c r="C29" s="52">
        <v>605</v>
      </c>
      <c r="D29" s="53">
        <v>-6913</v>
      </c>
      <c r="E29" s="49">
        <v>46</v>
      </c>
      <c r="F29" s="49">
        <v>41</v>
      </c>
      <c r="G29" s="49">
        <v>52</v>
      </c>
      <c r="H29" s="49">
        <v>5</v>
      </c>
      <c r="I29" s="49">
        <v>0</v>
      </c>
      <c r="J29" s="49">
        <v>69</v>
      </c>
      <c r="K29" s="49">
        <v>663</v>
      </c>
      <c r="L29" s="49">
        <v>0.23</v>
      </c>
    </row>
    <row r="30" spans="1:12" x14ac:dyDescent="0.3">
      <c r="A30" s="6" t="s">
        <v>61</v>
      </c>
      <c r="B30" s="7" t="s">
        <v>62</v>
      </c>
      <c r="C30" s="54">
        <v>457</v>
      </c>
      <c r="D30" s="55">
        <v>-4179</v>
      </c>
      <c r="E30" s="50">
        <v>15</v>
      </c>
      <c r="F30" s="50">
        <v>-16</v>
      </c>
      <c r="G30" s="50">
        <v>-70</v>
      </c>
      <c r="H30" s="50">
        <v>8</v>
      </c>
      <c r="I30" s="50">
        <v>0</v>
      </c>
      <c r="J30" s="50">
        <v>88</v>
      </c>
      <c r="K30" s="50">
        <v>1300</v>
      </c>
      <c r="L30" s="50">
        <v>0.61</v>
      </c>
    </row>
    <row r="31" spans="1:12" ht="31.8" x14ac:dyDescent="0.3">
      <c r="A31" s="4" t="s">
        <v>63</v>
      </c>
      <c r="B31" s="5" t="s">
        <v>64</v>
      </c>
      <c r="C31" s="52">
        <v>445</v>
      </c>
      <c r="D31" s="53">
        <v>-1265</v>
      </c>
      <c r="E31" s="49">
        <v>24</v>
      </c>
      <c r="F31" s="49">
        <v>21</v>
      </c>
      <c r="G31" s="49">
        <v>-2</v>
      </c>
      <c r="H31" s="49">
        <v>5</v>
      </c>
      <c r="I31" s="49">
        <v>0.1</v>
      </c>
      <c r="J31" s="49">
        <v>41</v>
      </c>
      <c r="K31" s="49">
        <v>723</v>
      </c>
      <c r="L31" s="49">
        <v>0.44</v>
      </c>
    </row>
    <row r="32" spans="1:12" x14ac:dyDescent="0.3">
      <c r="A32" s="6" t="s">
        <v>65</v>
      </c>
      <c r="B32" s="7" t="s">
        <v>66</v>
      </c>
      <c r="C32" s="54">
        <v>320</v>
      </c>
      <c r="D32" s="55">
        <v>-49</v>
      </c>
      <c r="E32" s="50">
        <v>6</v>
      </c>
      <c r="F32" s="50">
        <v>-6</v>
      </c>
      <c r="G32" s="50">
        <v>-51</v>
      </c>
      <c r="H32" s="50">
        <v>-2</v>
      </c>
      <c r="I32" s="50">
        <v>0</v>
      </c>
      <c r="J32" s="50">
        <v>45</v>
      </c>
      <c r="K32" s="50">
        <v>1151</v>
      </c>
      <c r="L32" s="50">
        <v>0.48</v>
      </c>
    </row>
    <row r="33" spans="1:12" ht="42" x14ac:dyDescent="0.3">
      <c r="A33" s="4" t="s">
        <v>67</v>
      </c>
      <c r="B33" s="5" t="s">
        <v>68</v>
      </c>
      <c r="C33" s="52">
        <v>290</v>
      </c>
      <c r="D33" s="53">
        <v>-1111</v>
      </c>
      <c r="E33" s="49">
        <v>3</v>
      </c>
      <c r="F33" s="49">
        <v>-4</v>
      </c>
      <c r="G33" s="49">
        <v>-56</v>
      </c>
      <c r="H33" s="49">
        <v>2</v>
      </c>
      <c r="I33" s="49">
        <v>0.1</v>
      </c>
      <c r="J33" s="49">
        <v>35</v>
      </c>
      <c r="K33" s="49">
        <v>474</v>
      </c>
      <c r="L33" s="49">
        <v>0.93</v>
      </c>
    </row>
    <row r="34" spans="1:12" ht="42" x14ac:dyDescent="0.3">
      <c r="A34" s="6" t="s">
        <v>69</v>
      </c>
      <c r="B34" s="7" t="s">
        <v>70</v>
      </c>
      <c r="C34" s="54">
        <v>287</v>
      </c>
      <c r="D34" s="55">
        <v>-835</v>
      </c>
      <c r="E34" s="50">
        <v>-14</v>
      </c>
      <c r="F34" s="50">
        <v>-20</v>
      </c>
      <c r="G34" s="50">
        <v>-40</v>
      </c>
      <c r="H34" s="50">
        <v>3</v>
      </c>
      <c r="I34" s="50">
        <v>0.1</v>
      </c>
      <c r="J34" s="50">
        <v>35</v>
      </c>
      <c r="K34" s="50">
        <v>365</v>
      </c>
      <c r="L34" s="50">
        <v>0.55000000000000004</v>
      </c>
    </row>
    <row r="35" spans="1:12" ht="31.8" x14ac:dyDescent="0.3">
      <c r="A35" s="4" t="s">
        <v>71</v>
      </c>
      <c r="B35" s="5" t="s">
        <v>72</v>
      </c>
      <c r="C35" s="52">
        <v>273</v>
      </c>
      <c r="D35" s="52">
        <v>231</v>
      </c>
      <c r="E35" s="49">
        <v>-3</v>
      </c>
      <c r="F35" s="49">
        <v>-19</v>
      </c>
      <c r="G35" s="49">
        <v>-6</v>
      </c>
      <c r="H35" s="49">
        <v>1</v>
      </c>
      <c r="I35" s="49">
        <v>0.4</v>
      </c>
      <c r="J35" s="49">
        <v>3</v>
      </c>
      <c r="K35" s="49">
        <v>1441</v>
      </c>
      <c r="L35" s="49">
        <v>0.27</v>
      </c>
    </row>
    <row r="36" spans="1:12" ht="31.8" x14ac:dyDescent="0.3">
      <c r="A36" s="6" t="s">
        <v>73</v>
      </c>
      <c r="B36" s="7" t="s">
        <v>74</v>
      </c>
      <c r="C36" s="54">
        <v>253</v>
      </c>
      <c r="D36" s="55">
        <v>-4113</v>
      </c>
      <c r="E36" s="50">
        <v>-24</v>
      </c>
      <c r="F36" s="50">
        <v>-24</v>
      </c>
      <c r="G36" s="50">
        <v>-79</v>
      </c>
      <c r="H36" s="50">
        <v>6</v>
      </c>
      <c r="I36" s="50">
        <v>0.1</v>
      </c>
      <c r="J36" s="50">
        <v>33</v>
      </c>
      <c r="K36" s="50">
        <v>475</v>
      </c>
      <c r="L36" s="50">
        <v>0.94</v>
      </c>
    </row>
    <row r="37" spans="1:12" ht="21.6" x14ac:dyDescent="0.3">
      <c r="A37" s="4" t="s">
        <v>75</v>
      </c>
      <c r="B37" s="5" t="s">
        <v>76</v>
      </c>
      <c r="C37" s="52">
        <v>251</v>
      </c>
      <c r="D37" s="53">
        <v>-4086</v>
      </c>
      <c r="E37" s="49">
        <v>9</v>
      </c>
      <c r="F37" s="49">
        <v>-9</v>
      </c>
      <c r="G37" s="49">
        <v>33</v>
      </c>
      <c r="H37" s="49">
        <v>3</v>
      </c>
      <c r="I37" s="49">
        <v>0</v>
      </c>
      <c r="J37" s="49">
        <v>54</v>
      </c>
      <c r="K37" s="49">
        <v>310</v>
      </c>
      <c r="L37" s="49">
        <v>0.99</v>
      </c>
    </row>
    <row r="38" spans="1:12" ht="42" x14ac:dyDescent="0.3">
      <c r="A38" s="6" t="s">
        <v>77</v>
      </c>
      <c r="B38" s="7" t="s">
        <v>78</v>
      </c>
      <c r="C38" s="54">
        <v>235</v>
      </c>
      <c r="D38" s="54">
        <v>235</v>
      </c>
      <c r="E38" s="50">
        <v>-8</v>
      </c>
      <c r="F38" s="50">
        <v>-18</v>
      </c>
      <c r="G38" s="50">
        <v>-56</v>
      </c>
      <c r="H38" s="50">
        <v>13</v>
      </c>
      <c r="I38" s="50">
        <v>0.4</v>
      </c>
      <c r="J38" s="50">
        <v>5</v>
      </c>
      <c r="K38" s="50">
        <v>1966</v>
      </c>
      <c r="L38" s="50">
        <v>0.71</v>
      </c>
    </row>
    <row r="39" spans="1:12" ht="42" x14ac:dyDescent="0.3">
      <c r="A39" s="4" t="s">
        <v>79</v>
      </c>
      <c r="B39" s="5" t="s">
        <v>80</v>
      </c>
      <c r="C39" s="52">
        <v>181</v>
      </c>
      <c r="D39" s="52">
        <v>91</v>
      </c>
      <c r="E39" s="49">
        <v>-14</v>
      </c>
      <c r="F39" s="49">
        <v>-18</v>
      </c>
      <c r="G39" s="49">
        <v>28</v>
      </c>
      <c r="H39" s="49">
        <v>3</v>
      </c>
      <c r="I39" s="49">
        <v>0.1</v>
      </c>
      <c r="J39" s="49">
        <v>34</v>
      </c>
      <c r="K39" s="49">
        <v>1411</v>
      </c>
      <c r="L39" s="49">
        <v>0.32</v>
      </c>
    </row>
    <row r="40" spans="1:12" ht="31.8" x14ac:dyDescent="0.3">
      <c r="A40" s="6" t="s">
        <v>81</v>
      </c>
      <c r="B40" s="7" t="s">
        <v>82</v>
      </c>
      <c r="C40" s="54">
        <v>137</v>
      </c>
      <c r="D40" s="54">
        <v>85</v>
      </c>
      <c r="E40" s="50">
        <v>13</v>
      </c>
      <c r="F40" s="50">
        <v>45</v>
      </c>
      <c r="G40" s="50">
        <v>3</v>
      </c>
      <c r="H40" s="50">
        <v>3</v>
      </c>
      <c r="I40" s="50">
        <v>0</v>
      </c>
      <c r="J40" s="50">
        <v>51</v>
      </c>
      <c r="K40" s="50">
        <v>966</v>
      </c>
      <c r="L40" s="50">
        <v>0.53</v>
      </c>
    </row>
    <row r="41" spans="1:12" ht="42" x14ac:dyDescent="0.3">
      <c r="A41" s="4" t="s">
        <v>83</v>
      </c>
      <c r="B41" s="5" t="s">
        <v>84</v>
      </c>
      <c r="C41" s="52">
        <v>115</v>
      </c>
      <c r="D41" s="53">
        <v>-400</v>
      </c>
      <c r="E41" s="49">
        <v>-17</v>
      </c>
      <c r="F41" s="49">
        <v>-8</v>
      </c>
      <c r="G41" s="49">
        <v>3067</v>
      </c>
      <c r="H41" s="49">
        <v>4</v>
      </c>
      <c r="I41" s="49">
        <v>0</v>
      </c>
      <c r="J41" s="49">
        <v>49</v>
      </c>
      <c r="K41" s="49">
        <v>364</v>
      </c>
      <c r="L41" s="49">
        <v>0.63</v>
      </c>
    </row>
    <row r="42" spans="1:12" ht="31.8" x14ac:dyDescent="0.3">
      <c r="A42" s="6" t="s">
        <v>85</v>
      </c>
      <c r="B42" s="7" t="s">
        <v>86</v>
      </c>
      <c r="C42" s="54">
        <v>109</v>
      </c>
      <c r="D42" s="55">
        <v>-606</v>
      </c>
      <c r="E42" s="50">
        <v>244</v>
      </c>
      <c r="F42" s="50">
        <v>114</v>
      </c>
      <c r="G42" s="50">
        <v>-56</v>
      </c>
      <c r="H42" s="50">
        <v>14</v>
      </c>
      <c r="I42" s="50">
        <v>0</v>
      </c>
      <c r="J42" s="50">
        <v>57</v>
      </c>
      <c r="K42" s="50">
        <v>1517</v>
      </c>
      <c r="L42" s="50">
        <v>0.44</v>
      </c>
    </row>
    <row r="43" spans="1:12" x14ac:dyDescent="0.3">
      <c r="A43" s="4" t="s">
        <v>87</v>
      </c>
      <c r="B43" s="5" t="s">
        <v>88</v>
      </c>
      <c r="C43" s="52">
        <v>108</v>
      </c>
      <c r="D43" s="53">
        <v>-574</v>
      </c>
      <c r="E43" s="49">
        <v>-27</v>
      </c>
      <c r="F43" s="49">
        <v>-40</v>
      </c>
      <c r="G43" s="49">
        <v>-72</v>
      </c>
      <c r="H43" s="49">
        <v>0</v>
      </c>
      <c r="I43" s="49">
        <v>0.2</v>
      </c>
      <c r="J43" s="49">
        <v>16</v>
      </c>
      <c r="K43" s="49">
        <v>1456</v>
      </c>
      <c r="L43" s="49">
        <v>0.4</v>
      </c>
    </row>
    <row r="44" spans="1:12" ht="42" x14ac:dyDescent="0.3">
      <c r="A44" s="6" t="s">
        <v>89</v>
      </c>
      <c r="B44" s="7" t="s">
        <v>90</v>
      </c>
      <c r="C44" s="54">
        <v>81</v>
      </c>
      <c r="D44" s="55">
        <v>-1221</v>
      </c>
      <c r="E44" s="50">
        <v>38</v>
      </c>
      <c r="F44" s="50">
        <v>10</v>
      </c>
      <c r="G44" s="50">
        <v>689</v>
      </c>
      <c r="H44" s="50">
        <v>5</v>
      </c>
      <c r="I44" s="50">
        <v>0</v>
      </c>
      <c r="J44" s="50">
        <v>64</v>
      </c>
      <c r="K44" s="50">
        <v>913</v>
      </c>
      <c r="L44" s="50">
        <v>0.6</v>
      </c>
    </row>
    <row r="45" spans="1:12" ht="42" x14ac:dyDescent="0.3">
      <c r="A45" s="4" t="s">
        <v>91</v>
      </c>
      <c r="B45" s="5" t="s">
        <v>92</v>
      </c>
      <c r="C45" s="52">
        <v>76</v>
      </c>
      <c r="D45" s="53">
        <v>-1116</v>
      </c>
      <c r="E45" s="49">
        <v>-10</v>
      </c>
      <c r="F45" s="49">
        <v>-10</v>
      </c>
      <c r="G45" s="49">
        <v>44</v>
      </c>
      <c r="H45" s="49">
        <v>5</v>
      </c>
      <c r="I45" s="49">
        <v>0</v>
      </c>
      <c r="J45" s="49">
        <v>36</v>
      </c>
      <c r="K45" s="49">
        <v>439</v>
      </c>
      <c r="L45" s="49">
        <v>0.64</v>
      </c>
    </row>
    <row r="46" spans="1:12" ht="21.6" x14ac:dyDescent="0.3">
      <c r="A46" s="6" t="s">
        <v>93</v>
      </c>
      <c r="B46" s="7" t="s">
        <v>94</v>
      </c>
      <c r="C46" s="54">
        <v>55</v>
      </c>
      <c r="D46" s="55">
        <v>-1084</v>
      </c>
      <c r="E46" s="50">
        <v>-7</v>
      </c>
      <c r="F46" s="50">
        <v>-9</v>
      </c>
      <c r="G46" s="50">
        <v>17</v>
      </c>
      <c r="H46" s="50">
        <v>8</v>
      </c>
      <c r="I46" s="50">
        <v>0</v>
      </c>
      <c r="J46" s="50">
        <v>57</v>
      </c>
      <c r="K46" s="50">
        <v>571</v>
      </c>
      <c r="L46" s="50">
        <v>0.41</v>
      </c>
    </row>
    <row r="47" spans="1:12" ht="31.8" x14ac:dyDescent="0.3">
      <c r="A47" s="4" t="s">
        <v>95</v>
      </c>
      <c r="B47" s="5" t="s">
        <v>96</v>
      </c>
      <c r="C47" s="52">
        <v>48</v>
      </c>
      <c r="D47" s="53">
        <v>-2536</v>
      </c>
      <c r="E47" s="49">
        <v>-16</v>
      </c>
      <c r="F47" s="49">
        <v>-30</v>
      </c>
      <c r="G47" s="49">
        <v>-12</v>
      </c>
      <c r="H47" s="49">
        <v>1</v>
      </c>
      <c r="I47" s="49">
        <v>0</v>
      </c>
      <c r="J47" s="49">
        <v>48</v>
      </c>
      <c r="K47" s="49">
        <v>716</v>
      </c>
      <c r="L47" s="49">
        <v>0.25</v>
      </c>
    </row>
    <row r="48" spans="1:12" ht="42" x14ac:dyDescent="0.3">
      <c r="A48" s="6" t="s">
        <v>97</v>
      </c>
      <c r="B48" s="7" t="s">
        <v>98</v>
      </c>
      <c r="C48" s="54">
        <v>42</v>
      </c>
      <c r="D48" s="55">
        <v>-126</v>
      </c>
      <c r="E48" s="50">
        <v>21</v>
      </c>
      <c r="F48" s="50">
        <v>-2</v>
      </c>
      <c r="G48" s="50">
        <v>42</v>
      </c>
      <c r="H48" s="50">
        <v>-8</v>
      </c>
      <c r="I48" s="50">
        <v>0</v>
      </c>
      <c r="J48" s="50">
        <v>57</v>
      </c>
      <c r="K48" s="50">
        <v>1612</v>
      </c>
      <c r="L48" s="50">
        <v>0.54</v>
      </c>
    </row>
    <row r="49" spans="1:12" x14ac:dyDescent="0.3">
      <c r="A49" s="4" t="s">
        <v>99</v>
      </c>
      <c r="B49" s="5" t="s">
        <v>100</v>
      </c>
      <c r="C49" s="52">
        <v>39</v>
      </c>
      <c r="D49" s="53">
        <v>-737</v>
      </c>
      <c r="E49" s="49">
        <v>67</v>
      </c>
      <c r="F49" s="49">
        <v>24</v>
      </c>
      <c r="G49" s="49">
        <v>152</v>
      </c>
      <c r="H49" s="49">
        <v>0</v>
      </c>
      <c r="I49" s="49">
        <v>0</v>
      </c>
      <c r="J49" s="49">
        <v>62</v>
      </c>
      <c r="K49" s="49">
        <v>680</v>
      </c>
      <c r="L49" s="49">
        <v>0.48</v>
      </c>
    </row>
    <row r="50" spans="1:12" ht="42" x14ac:dyDescent="0.3">
      <c r="A50" s="6" t="s">
        <v>101</v>
      </c>
      <c r="B50" s="7" t="s">
        <v>102</v>
      </c>
      <c r="C50" s="54">
        <v>30</v>
      </c>
      <c r="D50" s="54">
        <v>15</v>
      </c>
      <c r="E50" s="50">
        <v>33</v>
      </c>
      <c r="F50" s="50">
        <v>18</v>
      </c>
      <c r="G50" s="50">
        <v>-95</v>
      </c>
      <c r="H50" s="50">
        <v>-8</v>
      </c>
      <c r="I50" s="50">
        <v>3.7</v>
      </c>
      <c r="J50" s="50">
        <v>11</v>
      </c>
      <c r="K50" s="50">
        <v>1138</v>
      </c>
      <c r="L50" s="50">
        <v>0.51</v>
      </c>
    </row>
    <row r="51" spans="1:12" ht="31.8" x14ac:dyDescent="0.3">
      <c r="A51" s="4" t="s">
        <v>103</v>
      </c>
      <c r="B51" s="5" t="s">
        <v>104</v>
      </c>
      <c r="C51" s="52">
        <v>29</v>
      </c>
      <c r="D51" s="53">
        <v>-1124</v>
      </c>
      <c r="E51" s="49">
        <v>-40</v>
      </c>
      <c r="F51" s="49">
        <v>-41</v>
      </c>
      <c r="G51" s="49">
        <v>-32</v>
      </c>
      <c r="H51" s="49">
        <v>5</v>
      </c>
      <c r="I51" s="49">
        <v>0</v>
      </c>
      <c r="J51" s="49">
        <v>27</v>
      </c>
      <c r="K51" s="49">
        <v>789</v>
      </c>
      <c r="L51" s="49">
        <v>0.56000000000000005</v>
      </c>
    </row>
    <row r="52" spans="1:12" ht="42" x14ac:dyDescent="0.3">
      <c r="A52" s="6" t="s">
        <v>105</v>
      </c>
      <c r="B52" s="7" t="s">
        <v>106</v>
      </c>
      <c r="C52" s="54">
        <v>17</v>
      </c>
      <c r="D52" s="55">
        <v>-4</v>
      </c>
      <c r="E52" s="50"/>
      <c r="F52" s="50"/>
      <c r="G52" s="50">
        <v>1390</v>
      </c>
      <c r="H52" s="50">
        <v>3</v>
      </c>
      <c r="I52" s="50">
        <v>0</v>
      </c>
      <c r="J52" s="50">
        <v>48</v>
      </c>
      <c r="K52" s="50">
        <v>340</v>
      </c>
      <c r="L52" s="50">
        <v>0.89</v>
      </c>
    </row>
    <row r="53" spans="1:12" ht="42" x14ac:dyDescent="0.3">
      <c r="A53" s="4" t="s">
        <v>107</v>
      </c>
      <c r="B53" s="5" t="s">
        <v>108</v>
      </c>
      <c r="C53" s="52">
        <v>9</v>
      </c>
      <c r="D53" s="53">
        <v>-437</v>
      </c>
      <c r="E53" s="49">
        <v>-13</v>
      </c>
      <c r="F53" s="49">
        <v>-21</v>
      </c>
      <c r="G53" s="49">
        <v>-89</v>
      </c>
      <c r="H53" s="49">
        <v>4</v>
      </c>
      <c r="I53" s="49">
        <v>0</v>
      </c>
      <c r="J53" s="49">
        <v>39</v>
      </c>
      <c r="K53" s="49">
        <v>2224</v>
      </c>
      <c r="L53" s="49">
        <v>1</v>
      </c>
    </row>
    <row r="54" spans="1:12" ht="42" x14ac:dyDescent="0.3">
      <c r="A54" s="6" t="s">
        <v>109</v>
      </c>
      <c r="B54" s="7" t="s">
        <v>110</v>
      </c>
      <c r="C54" s="54">
        <v>9</v>
      </c>
      <c r="D54" s="54">
        <v>5</v>
      </c>
      <c r="E54" s="50">
        <v>-30</v>
      </c>
      <c r="F54" s="50">
        <v>-23</v>
      </c>
      <c r="G54" s="50">
        <v>-83</v>
      </c>
      <c r="H54" s="50">
        <v>1</v>
      </c>
      <c r="I54" s="50">
        <v>0</v>
      </c>
      <c r="J54" s="50">
        <v>67</v>
      </c>
      <c r="K54" s="50">
        <v>1516</v>
      </c>
      <c r="L54" s="50">
        <v>0.8</v>
      </c>
    </row>
    <row r="55" spans="1:12" x14ac:dyDescent="0.3">
      <c r="A55" s="4" t="s">
        <v>111</v>
      </c>
      <c r="B55" s="5" t="s">
        <v>112</v>
      </c>
      <c r="C55" s="52">
        <v>8</v>
      </c>
      <c r="D55" s="53">
        <v>-486</v>
      </c>
      <c r="E55" s="49"/>
      <c r="F55" s="49"/>
      <c r="G55" s="49"/>
      <c r="H55" s="49">
        <v>3</v>
      </c>
      <c r="I55" s="49">
        <v>0</v>
      </c>
      <c r="J55" s="49">
        <v>54</v>
      </c>
      <c r="K55" s="49">
        <v>1231</v>
      </c>
      <c r="L55" s="49">
        <v>1</v>
      </c>
    </row>
    <row r="56" spans="1:12" ht="42" x14ac:dyDescent="0.3">
      <c r="A56" s="6" t="s">
        <v>113</v>
      </c>
      <c r="B56" s="7" t="s">
        <v>114</v>
      </c>
      <c r="C56" s="54">
        <v>8</v>
      </c>
      <c r="D56" s="55">
        <v>-163</v>
      </c>
      <c r="E56" s="50">
        <v>9</v>
      </c>
      <c r="F56" s="50">
        <v>4</v>
      </c>
      <c r="G56" s="50">
        <v>-69</v>
      </c>
      <c r="H56" s="50">
        <v>-12</v>
      </c>
      <c r="I56" s="50">
        <v>0</v>
      </c>
      <c r="J56" s="50">
        <v>72</v>
      </c>
      <c r="K56" s="50">
        <v>1480</v>
      </c>
      <c r="L56" s="50">
        <v>1</v>
      </c>
    </row>
    <row r="57" spans="1:12" ht="31.8" x14ac:dyDescent="0.3">
      <c r="A57" s="4" t="s">
        <v>115</v>
      </c>
      <c r="B57" s="5" t="s">
        <v>116</v>
      </c>
      <c r="C57" s="52">
        <v>7</v>
      </c>
      <c r="D57" s="53">
        <v>-896</v>
      </c>
      <c r="E57" s="49">
        <v>39</v>
      </c>
      <c r="F57" s="49">
        <v>-17</v>
      </c>
      <c r="G57" s="49">
        <v>-90</v>
      </c>
      <c r="H57" s="49">
        <v>7</v>
      </c>
      <c r="I57" s="49">
        <v>0</v>
      </c>
      <c r="J57" s="49">
        <v>58</v>
      </c>
      <c r="K57" s="49">
        <v>945</v>
      </c>
      <c r="L57" s="49">
        <v>0.51</v>
      </c>
    </row>
    <row r="58" spans="1:12" ht="21.6" x14ac:dyDescent="0.3">
      <c r="A58" s="6" t="s">
        <v>117</v>
      </c>
      <c r="B58" s="7" t="s">
        <v>118</v>
      </c>
      <c r="C58" s="54">
        <v>5</v>
      </c>
      <c r="D58" s="55">
        <v>-3448</v>
      </c>
      <c r="E58" s="50">
        <v>-34</v>
      </c>
      <c r="F58" s="50">
        <v>-22</v>
      </c>
      <c r="G58" s="50">
        <v>-75</v>
      </c>
      <c r="H58" s="50">
        <v>5</v>
      </c>
      <c r="I58" s="50">
        <v>0</v>
      </c>
      <c r="J58" s="50">
        <v>68</v>
      </c>
      <c r="K58" s="50">
        <v>1066</v>
      </c>
      <c r="L58" s="50">
        <v>1</v>
      </c>
    </row>
    <row r="59" spans="1:12" ht="42" x14ac:dyDescent="0.3">
      <c r="A59" s="4" t="s">
        <v>121</v>
      </c>
      <c r="B59" s="5" t="s">
        <v>122</v>
      </c>
      <c r="C59" s="52">
        <v>1</v>
      </c>
      <c r="D59" s="52">
        <v>0</v>
      </c>
      <c r="E59" s="49"/>
      <c r="F59" s="49"/>
      <c r="G59" s="49"/>
      <c r="H59" s="49">
        <v>6</v>
      </c>
      <c r="I59" s="49">
        <v>0</v>
      </c>
      <c r="J59" s="49">
        <v>73</v>
      </c>
      <c r="K59" s="49">
        <v>2285</v>
      </c>
      <c r="L59" s="49">
        <v>1</v>
      </c>
    </row>
    <row r="60" spans="1:12" ht="31.8" x14ac:dyDescent="0.3">
      <c r="A60" s="6" t="s">
        <v>123</v>
      </c>
      <c r="B60" s="7" t="s">
        <v>124</v>
      </c>
      <c r="C60" s="54">
        <v>1</v>
      </c>
      <c r="D60" s="54">
        <v>0</v>
      </c>
      <c r="E60" s="50"/>
      <c r="F60" s="50"/>
      <c r="G60" s="50"/>
      <c r="H60" s="50">
        <v>-17</v>
      </c>
      <c r="I60" s="50">
        <v>0</v>
      </c>
      <c r="J60" s="50">
        <v>37</v>
      </c>
      <c r="K60" s="50">
        <v>2224</v>
      </c>
      <c r="L60" s="50">
        <v>1</v>
      </c>
    </row>
    <row r="61" spans="1:12" ht="31.8" x14ac:dyDescent="0.3">
      <c r="A61" s="4" t="s">
        <v>119</v>
      </c>
      <c r="B61" s="5" t="s">
        <v>120</v>
      </c>
      <c r="C61" s="52">
        <v>1</v>
      </c>
      <c r="D61" s="53">
        <v>-6</v>
      </c>
      <c r="E61" s="49">
        <v>-12</v>
      </c>
      <c r="F61" s="49"/>
      <c r="G61" s="49"/>
      <c r="H61" s="49">
        <v>3</v>
      </c>
      <c r="I61" s="49">
        <v>0</v>
      </c>
      <c r="J61" s="49">
        <v>31</v>
      </c>
      <c r="K61" s="49">
        <v>1668</v>
      </c>
      <c r="L61" s="49">
        <v>0.5</v>
      </c>
    </row>
    <row r="62" spans="1:12" ht="31.8" x14ac:dyDescent="0.3">
      <c r="A62" s="6" t="s">
        <v>127</v>
      </c>
      <c r="B62" s="7" t="s">
        <v>128</v>
      </c>
      <c r="C62" s="54"/>
      <c r="D62" s="55">
        <v>-11</v>
      </c>
      <c r="E62" s="50"/>
      <c r="F62" s="50"/>
      <c r="G62" s="50"/>
      <c r="H62" s="50">
        <v>2</v>
      </c>
      <c r="I62" s="50"/>
      <c r="J62" s="50"/>
      <c r="K62" s="50"/>
      <c r="L62" s="50"/>
    </row>
    <row r="63" spans="1:12" ht="42" x14ac:dyDescent="0.3">
      <c r="A63" s="4" t="s">
        <v>129</v>
      </c>
      <c r="B63" s="5" t="s">
        <v>130</v>
      </c>
      <c r="C63" s="52"/>
      <c r="D63" s="53">
        <v>-202</v>
      </c>
      <c r="E63" s="49"/>
      <c r="F63" s="49"/>
      <c r="G63" s="49"/>
      <c r="H63" s="49">
        <v>-6</v>
      </c>
      <c r="I63" s="49"/>
      <c r="J63" s="49"/>
      <c r="K63" s="49"/>
      <c r="L63" s="49"/>
    </row>
    <row r="64" spans="1:12" ht="42" x14ac:dyDescent="0.3">
      <c r="A64" s="6" t="s">
        <v>131</v>
      </c>
      <c r="B64" s="7" t="s">
        <v>132</v>
      </c>
      <c r="C64" s="54"/>
      <c r="D64" s="55">
        <v>-12</v>
      </c>
      <c r="E64" s="50"/>
      <c r="F64" s="50"/>
      <c r="G64" s="50"/>
      <c r="H64" s="50">
        <v>-8</v>
      </c>
      <c r="I64" s="50"/>
      <c r="J64" s="50"/>
      <c r="K64" s="50"/>
      <c r="L64" s="50"/>
    </row>
    <row r="65" spans="1:13" x14ac:dyDescent="0.3">
      <c r="A65" s="4" t="s">
        <v>135</v>
      </c>
      <c r="B65" s="5" t="s">
        <v>136</v>
      </c>
      <c r="C65" s="52"/>
      <c r="D65" s="53">
        <v>-1</v>
      </c>
      <c r="E65" s="49"/>
      <c r="F65" s="49"/>
      <c r="G65" s="49"/>
      <c r="H65" s="49">
        <v>4</v>
      </c>
      <c r="I65" s="49"/>
      <c r="J65" s="49"/>
      <c r="K65" s="49"/>
      <c r="L65" s="49"/>
    </row>
    <row r="66" spans="1:13" ht="21.6" x14ac:dyDescent="0.3">
      <c r="A66" s="6" t="s">
        <v>169</v>
      </c>
      <c r="B66" s="7" t="s">
        <v>170</v>
      </c>
      <c r="C66" s="54"/>
      <c r="D66" s="55">
        <v>-212</v>
      </c>
      <c r="E66" s="50"/>
      <c r="F66" s="50"/>
      <c r="G66" s="50"/>
      <c r="H66" s="50">
        <v>-2</v>
      </c>
      <c r="I66" s="50"/>
      <c r="J66" s="50"/>
      <c r="K66" s="50"/>
      <c r="L66" s="50"/>
    </row>
    <row r="67" spans="1:13" ht="21.6" x14ac:dyDescent="0.3">
      <c r="A67" s="4" t="s">
        <v>137</v>
      </c>
      <c r="B67" s="5" t="s">
        <v>138</v>
      </c>
      <c r="C67" s="52"/>
      <c r="D67" s="53">
        <v>-131</v>
      </c>
      <c r="E67" s="49"/>
      <c r="F67" s="49"/>
      <c r="G67" s="49"/>
      <c r="H67" s="49">
        <v>7</v>
      </c>
      <c r="I67" s="49"/>
      <c r="J67" s="49"/>
      <c r="K67" s="49"/>
      <c r="L67" s="49"/>
    </row>
    <row r="68" spans="1:13" x14ac:dyDescent="0.3">
      <c r="A68" s="6" t="s">
        <v>139</v>
      </c>
      <c r="B68" s="7" t="s">
        <v>140</v>
      </c>
      <c r="C68" s="54"/>
      <c r="D68" s="55">
        <v>-966</v>
      </c>
      <c r="E68" s="50"/>
      <c r="F68" s="50"/>
      <c r="G68" s="50"/>
      <c r="H68" s="50">
        <v>5</v>
      </c>
      <c r="I68" s="50"/>
      <c r="J68" s="50"/>
      <c r="K68" s="50"/>
      <c r="L68" s="50"/>
    </row>
    <row r="69" spans="1:13" x14ac:dyDescent="0.3">
      <c r="A69" s="4" t="s">
        <v>143</v>
      </c>
      <c r="B69" s="5" t="s">
        <v>144</v>
      </c>
      <c r="C69" s="52"/>
      <c r="D69" s="53">
        <v>-23</v>
      </c>
      <c r="E69" s="49"/>
      <c r="F69" s="49"/>
      <c r="G69" s="49"/>
      <c r="H69" s="49">
        <v>0</v>
      </c>
      <c r="I69" s="49"/>
      <c r="J69" s="49"/>
      <c r="K69" s="49"/>
      <c r="L69" s="49"/>
    </row>
    <row r="70" spans="1:13" ht="21.6" x14ac:dyDescent="0.3">
      <c r="A70" s="8" t="s">
        <v>145</v>
      </c>
      <c r="B70" s="9" t="s">
        <v>146</v>
      </c>
      <c r="C70" s="56"/>
      <c r="D70" s="55">
        <v>-117</v>
      </c>
      <c r="E70" s="51"/>
      <c r="F70" s="51"/>
      <c r="G70" s="51"/>
      <c r="H70" s="51">
        <v>10</v>
      </c>
      <c r="I70" s="51"/>
      <c r="J70" s="51"/>
      <c r="K70" s="51"/>
      <c r="L70" s="51"/>
    </row>
    <row r="78" spans="1:13" ht="14.55" customHeight="1" x14ac:dyDescent="0.3">
      <c r="A78" s="74" t="s">
        <v>212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1:13" ht="14.55" customHeight="1" x14ac:dyDescent="0.3">
      <c r="A79" s="75" t="s">
        <v>1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1:13" x14ac:dyDescent="0.3">
      <c r="A80" s="83" t="s">
        <v>198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1:13" ht="22.05" customHeight="1" x14ac:dyDescent="0.3">
      <c r="A81" s="79" t="s">
        <v>5</v>
      </c>
      <c r="B81" s="81" t="s">
        <v>6</v>
      </c>
      <c r="C81" s="89" t="s">
        <v>199</v>
      </c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1:13" ht="71.400000000000006" x14ac:dyDescent="0.3">
      <c r="A82" s="80"/>
      <c r="B82" s="82"/>
      <c r="C82" s="19" t="s">
        <v>213</v>
      </c>
      <c r="D82" s="19" t="s">
        <v>201</v>
      </c>
      <c r="E82" s="19" t="s">
        <v>202</v>
      </c>
      <c r="F82" s="19" t="s">
        <v>203</v>
      </c>
      <c r="G82" s="19" t="s">
        <v>204</v>
      </c>
      <c r="H82" s="19" t="s">
        <v>214</v>
      </c>
      <c r="I82" s="19" t="s">
        <v>215</v>
      </c>
      <c r="J82" s="19" t="s">
        <v>216</v>
      </c>
      <c r="K82" s="19" t="s">
        <v>217</v>
      </c>
      <c r="L82" s="19" t="s">
        <v>218</v>
      </c>
      <c r="M82" s="19" t="s">
        <v>219</v>
      </c>
    </row>
    <row r="83" spans="1:13" x14ac:dyDescent="0.3">
      <c r="A83" s="4" t="s">
        <v>210</v>
      </c>
      <c r="B83" s="5" t="s">
        <v>211</v>
      </c>
      <c r="C83" s="52">
        <v>37809556</v>
      </c>
      <c r="D83" s="53">
        <v>-3937127</v>
      </c>
      <c r="E83" s="49">
        <v>8</v>
      </c>
      <c r="F83" s="49"/>
      <c r="G83" s="49">
        <v>0</v>
      </c>
      <c r="H83" s="49">
        <v>5</v>
      </c>
      <c r="I83" s="49">
        <v>0.2</v>
      </c>
      <c r="J83" s="49">
        <v>60</v>
      </c>
      <c r="K83" s="49">
        <v>2015</v>
      </c>
      <c r="L83" s="49">
        <v>0.05</v>
      </c>
      <c r="M83" s="49">
        <v>1</v>
      </c>
    </row>
    <row r="84" spans="1:13" x14ac:dyDescent="0.3">
      <c r="A84" s="59">
        <f>C84*100/C83</f>
        <v>0.5111776504331339</v>
      </c>
      <c r="B84" s="60" t="s">
        <v>155</v>
      </c>
      <c r="C84" s="61">
        <f>SUM(C85:C147)</f>
        <v>193274</v>
      </c>
      <c r="D84" s="62">
        <f>SUM(D85:D147)</f>
        <v>-33903</v>
      </c>
      <c r="E84" s="49"/>
      <c r="F84" s="49"/>
      <c r="G84" s="49"/>
      <c r="H84" s="49"/>
      <c r="I84" s="49"/>
      <c r="J84" s="49"/>
      <c r="K84" s="49"/>
      <c r="L84" s="49"/>
      <c r="M84" s="49"/>
    </row>
    <row r="85" spans="1:13" x14ac:dyDescent="0.3">
      <c r="A85" s="6" t="s">
        <v>23</v>
      </c>
      <c r="B85" s="7" t="s">
        <v>24</v>
      </c>
      <c r="C85" s="54">
        <v>54669</v>
      </c>
      <c r="D85" s="55">
        <v>-42225</v>
      </c>
      <c r="E85" s="50">
        <v>21</v>
      </c>
      <c r="F85" s="50">
        <v>9</v>
      </c>
      <c r="G85" s="50">
        <v>3</v>
      </c>
      <c r="H85" s="50">
        <v>3</v>
      </c>
      <c r="I85" s="50">
        <v>0.6</v>
      </c>
      <c r="J85" s="50">
        <v>21</v>
      </c>
      <c r="K85" s="50">
        <v>661</v>
      </c>
      <c r="L85" s="50">
        <v>0.48</v>
      </c>
      <c r="M85" s="50">
        <v>10.5</v>
      </c>
    </row>
    <row r="86" spans="1:13" ht="21.6" x14ac:dyDescent="0.3">
      <c r="A86" s="4" t="s">
        <v>31</v>
      </c>
      <c r="B86" s="5" t="s">
        <v>32</v>
      </c>
      <c r="C86" s="52">
        <v>17720</v>
      </c>
      <c r="D86" s="53">
        <v>-10775</v>
      </c>
      <c r="E86" s="49">
        <v>17</v>
      </c>
      <c r="F86" s="49">
        <v>2</v>
      </c>
      <c r="G86" s="49">
        <v>2</v>
      </c>
      <c r="H86" s="49">
        <v>6</v>
      </c>
      <c r="I86" s="49">
        <v>0.3</v>
      </c>
      <c r="J86" s="49">
        <v>34</v>
      </c>
      <c r="K86" s="49">
        <v>564</v>
      </c>
      <c r="L86" s="49">
        <v>0.41</v>
      </c>
      <c r="M86" s="49">
        <v>1.1000000000000001</v>
      </c>
    </row>
    <row r="87" spans="1:13" ht="31.8" x14ac:dyDescent="0.3">
      <c r="A87" s="6" t="s">
        <v>29</v>
      </c>
      <c r="B87" s="7" t="s">
        <v>30</v>
      </c>
      <c r="C87" s="54">
        <v>15361</v>
      </c>
      <c r="D87" s="55">
        <v>-6562</v>
      </c>
      <c r="E87" s="50">
        <v>7</v>
      </c>
      <c r="F87" s="50">
        <v>-1</v>
      </c>
      <c r="G87" s="50">
        <v>10</v>
      </c>
      <c r="H87" s="50">
        <v>0</v>
      </c>
      <c r="I87" s="50">
        <v>1.1000000000000001</v>
      </c>
      <c r="J87" s="50">
        <v>25</v>
      </c>
      <c r="K87" s="50">
        <v>4375</v>
      </c>
      <c r="L87" s="50">
        <v>0.25</v>
      </c>
      <c r="M87" s="50">
        <v>0</v>
      </c>
    </row>
    <row r="88" spans="1:13" ht="21.6" x14ac:dyDescent="0.3">
      <c r="A88" s="4" t="s">
        <v>49</v>
      </c>
      <c r="B88" s="5" t="s">
        <v>50</v>
      </c>
      <c r="C88" s="52">
        <v>14682</v>
      </c>
      <c r="D88" s="53">
        <v>-13726</v>
      </c>
      <c r="E88" s="49">
        <v>29</v>
      </c>
      <c r="F88" s="49">
        <v>6</v>
      </c>
      <c r="G88" s="49">
        <v>52</v>
      </c>
      <c r="H88" s="49">
        <v>10</v>
      </c>
      <c r="I88" s="49">
        <v>0.3</v>
      </c>
      <c r="J88" s="49">
        <v>40</v>
      </c>
      <c r="K88" s="49">
        <v>1415</v>
      </c>
      <c r="L88" s="49">
        <v>0.26</v>
      </c>
      <c r="M88" s="49">
        <v>3</v>
      </c>
    </row>
    <row r="89" spans="1:13" ht="21.6" x14ac:dyDescent="0.3">
      <c r="A89" s="6" t="s">
        <v>25</v>
      </c>
      <c r="B89" s="7" t="s">
        <v>26</v>
      </c>
      <c r="C89" s="54">
        <v>12100</v>
      </c>
      <c r="D89" s="55">
        <v>-899</v>
      </c>
      <c r="E89" s="50">
        <v>18</v>
      </c>
      <c r="F89" s="50">
        <v>10</v>
      </c>
      <c r="G89" s="50">
        <v>-10</v>
      </c>
      <c r="H89" s="50">
        <v>6</v>
      </c>
      <c r="I89" s="50">
        <v>0.5</v>
      </c>
      <c r="J89" s="50">
        <v>21</v>
      </c>
      <c r="K89" s="50">
        <v>639</v>
      </c>
      <c r="L89" s="50">
        <v>0.35</v>
      </c>
      <c r="M89" s="50">
        <v>15.5</v>
      </c>
    </row>
    <row r="90" spans="1:13" ht="21.6" x14ac:dyDescent="0.3">
      <c r="A90" s="4" t="s">
        <v>59</v>
      </c>
      <c r="B90" s="5" t="s">
        <v>60</v>
      </c>
      <c r="C90" s="52">
        <v>7518</v>
      </c>
      <c r="D90" s="53">
        <v>-6913</v>
      </c>
      <c r="E90" s="49">
        <v>15</v>
      </c>
      <c r="F90" s="49">
        <v>6</v>
      </c>
      <c r="G90" s="49">
        <v>27</v>
      </c>
      <c r="H90" s="49">
        <v>5</v>
      </c>
      <c r="I90" s="49">
        <v>0.2</v>
      </c>
      <c r="J90" s="49">
        <v>62</v>
      </c>
      <c r="K90" s="49">
        <v>1241</v>
      </c>
      <c r="L90" s="49">
        <v>0.14000000000000001</v>
      </c>
      <c r="M90" s="49">
        <v>2.8</v>
      </c>
    </row>
    <row r="91" spans="1:13" ht="42" x14ac:dyDescent="0.3">
      <c r="A91" s="6" t="s">
        <v>21</v>
      </c>
      <c r="B91" s="7" t="s">
        <v>22</v>
      </c>
      <c r="C91" s="54">
        <v>6499</v>
      </c>
      <c r="D91" s="54">
        <v>11304</v>
      </c>
      <c r="E91" s="50">
        <v>4</v>
      </c>
      <c r="F91" s="50">
        <v>1</v>
      </c>
      <c r="G91" s="50">
        <v>37</v>
      </c>
      <c r="H91" s="50">
        <v>4</v>
      </c>
      <c r="I91" s="50">
        <v>0.2</v>
      </c>
      <c r="J91" s="50">
        <v>39</v>
      </c>
      <c r="K91" s="50">
        <v>1576</v>
      </c>
      <c r="L91" s="50">
        <v>0.17</v>
      </c>
      <c r="M91" s="50">
        <v>4.0999999999999996</v>
      </c>
    </row>
    <row r="92" spans="1:13" ht="21.6" x14ac:dyDescent="0.3">
      <c r="A92" s="4" t="s">
        <v>37</v>
      </c>
      <c r="B92" s="5" t="s">
        <v>38</v>
      </c>
      <c r="C92" s="52">
        <v>6338</v>
      </c>
      <c r="D92" s="53">
        <v>-2654</v>
      </c>
      <c r="E92" s="49">
        <v>10</v>
      </c>
      <c r="F92" s="49">
        <v>4</v>
      </c>
      <c r="G92" s="49">
        <v>11</v>
      </c>
      <c r="H92" s="49">
        <v>7</v>
      </c>
      <c r="I92" s="49">
        <v>0.6</v>
      </c>
      <c r="J92" s="49">
        <v>24</v>
      </c>
      <c r="K92" s="49">
        <v>1081</v>
      </c>
      <c r="L92" s="49">
        <v>0.99</v>
      </c>
      <c r="M92" s="49">
        <v>3.8</v>
      </c>
    </row>
    <row r="93" spans="1:13" ht="31.8" x14ac:dyDescent="0.3">
      <c r="A93" s="6" t="s">
        <v>17</v>
      </c>
      <c r="B93" s="7" t="s">
        <v>18</v>
      </c>
      <c r="C93" s="54">
        <v>5244</v>
      </c>
      <c r="D93" s="54">
        <v>26489</v>
      </c>
      <c r="E93" s="50">
        <v>-12</v>
      </c>
      <c r="F93" s="50">
        <v>29</v>
      </c>
      <c r="G93" s="50">
        <v>33</v>
      </c>
      <c r="H93" s="50">
        <v>1</v>
      </c>
      <c r="I93" s="50">
        <v>0.3</v>
      </c>
      <c r="J93" s="50">
        <v>48</v>
      </c>
      <c r="K93" s="50">
        <v>1574</v>
      </c>
      <c r="L93" s="50">
        <v>0.16</v>
      </c>
      <c r="M93" s="50">
        <v>2.9</v>
      </c>
    </row>
    <row r="94" spans="1:13" ht="31.8" x14ac:dyDescent="0.3">
      <c r="A94" s="4" t="s">
        <v>43</v>
      </c>
      <c r="B94" s="5" t="s">
        <v>44</v>
      </c>
      <c r="C94" s="52">
        <v>4822</v>
      </c>
      <c r="D94" s="53">
        <v>-3745</v>
      </c>
      <c r="E94" s="49">
        <v>22</v>
      </c>
      <c r="F94" s="49">
        <v>17</v>
      </c>
      <c r="G94" s="49">
        <v>-5</v>
      </c>
      <c r="H94" s="49">
        <v>3</v>
      </c>
      <c r="I94" s="49">
        <v>0.3</v>
      </c>
      <c r="J94" s="49">
        <v>28</v>
      </c>
      <c r="K94" s="49">
        <v>700</v>
      </c>
      <c r="L94" s="49">
        <v>0.64</v>
      </c>
      <c r="M94" s="49">
        <v>5.4</v>
      </c>
    </row>
    <row r="95" spans="1:13" x14ac:dyDescent="0.3">
      <c r="A95" s="6" t="s">
        <v>61</v>
      </c>
      <c r="B95" s="7" t="s">
        <v>62</v>
      </c>
      <c r="C95" s="54">
        <v>4636</v>
      </c>
      <c r="D95" s="55">
        <v>-4179</v>
      </c>
      <c r="E95" s="50">
        <v>18</v>
      </c>
      <c r="F95" s="50">
        <v>23</v>
      </c>
      <c r="G95" s="50">
        <v>5</v>
      </c>
      <c r="H95" s="50">
        <v>6</v>
      </c>
      <c r="I95" s="50">
        <v>0.2</v>
      </c>
      <c r="J95" s="50">
        <v>44</v>
      </c>
      <c r="K95" s="50">
        <v>1228</v>
      </c>
      <c r="L95" s="50">
        <v>0.21</v>
      </c>
      <c r="M95" s="50">
        <v>3.1</v>
      </c>
    </row>
    <row r="96" spans="1:13" ht="31.8" x14ac:dyDescent="0.3">
      <c r="A96" s="4" t="s">
        <v>73</v>
      </c>
      <c r="B96" s="5" t="s">
        <v>74</v>
      </c>
      <c r="C96" s="52">
        <v>4366</v>
      </c>
      <c r="D96" s="53">
        <v>-4113</v>
      </c>
      <c r="E96" s="49">
        <v>7</v>
      </c>
      <c r="F96" s="49">
        <v>-8</v>
      </c>
      <c r="G96" s="49">
        <v>24</v>
      </c>
      <c r="H96" s="49">
        <v>13</v>
      </c>
      <c r="I96" s="49">
        <v>1.1000000000000001</v>
      </c>
      <c r="J96" s="49">
        <v>20</v>
      </c>
      <c r="K96" s="49">
        <v>1557</v>
      </c>
      <c r="L96" s="49">
        <v>0.18</v>
      </c>
      <c r="M96" s="49">
        <v>4.5</v>
      </c>
    </row>
    <row r="97" spans="1:13" ht="21.6" x14ac:dyDescent="0.3">
      <c r="A97" s="6" t="s">
        <v>75</v>
      </c>
      <c r="B97" s="7" t="s">
        <v>76</v>
      </c>
      <c r="C97" s="54">
        <v>4337</v>
      </c>
      <c r="D97" s="55">
        <v>-4086</v>
      </c>
      <c r="E97" s="50">
        <v>9</v>
      </c>
      <c r="F97" s="50">
        <v>4</v>
      </c>
      <c r="G97" s="50">
        <v>-10</v>
      </c>
      <c r="H97" s="50">
        <v>4</v>
      </c>
      <c r="I97" s="50">
        <v>0.3</v>
      </c>
      <c r="J97" s="50">
        <v>43</v>
      </c>
      <c r="K97" s="50">
        <v>805</v>
      </c>
      <c r="L97" s="50">
        <v>0.26</v>
      </c>
      <c r="M97" s="50">
        <v>4.0999999999999996</v>
      </c>
    </row>
    <row r="98" spans="1:13" ht="21.6" x14ac:dyDescent="0.3">
      <c r="A98" s="4" t="s">
        <v>117</v>
      </c>
      <c r="B98" s="5" t="s">
        <v>118</v>
      </c>
      <c r="C98" s="52">
        <v>3453</v>
      </c>
      <c r="D98" s="53">
        <v>-3448</v>
      </c>
      <c r="E98" s="49">
        <v>6</v>
      </c>
      <c r="F98" s="49">
        <v>6</v>
      </c>
      <c r="G98" s="49">
        <v>-9</v>
      </c>
      <c r="H98" s="49">
        <v>7</v>
      </c>
      <c r="I98" s="49">
        <v>0.2</v>
      </c>
      <c r="J98" s="49">
        <v>33</v>
      </c>
      <c r="K98" s="49">
        <v>1518</v>
      </c>
      <c r="L98" s="49">
        <v>0.54</v>
      </c>
      <c r="M98" s="49">
        <v>3.1</v>
      </c>
    </row>
    <row r="99" spans="1:13" ht="31.8" x14ac:dyDescent="0.3">
      <c r="A99" s="6" t="s">
        <v>95</v>
      </c>
      <c r="B99" s="7" t="s">
        <v>96</v>
      </c>
      <c r="C99" s="54">
        <v>2584</v>
      </c>
      <c r="D99" s="55">
        <v>-2536</v>
      </c>
      <c r="E99" s="50">
        <v>11</v>
      </c>
      <c r="F99" s="50">
        <v>9</v>
      </c>
      <c r="G99" s="50">
        <v>-3</v>
      </c>
      <c r="H99" s="50">
        <v>3</v>
      </c>
      <c r="I99" s="50">
        <v>0.6</v>
      </c>
      <c r="J99" s="50">
        <v>30</v>
      </c>
      <c r="K99" s="50">
        <v>638</v>
      </c>
      <c r="L99" s="50">
        <v>0.22</v>
      </c>
      <c r="M99" s="50">
        <v>5</v>
      </c>
    </row>
    <row r="100" spans="1:13" ht="42" x14ac:dyDescent="0.3">
      <c r="A100" s="4" t="s">
        <v>47</v>
      </c>
      <c r="B100" s="5" t="s">
        <v>48</v>
      </c>
      <c r="C100" s="52">
        <v>2507</v>
      </c>
      <c r="D100" s="53">
        <v>-1542</v>
      </c>
      <c r="E100" s="49">
        <v>-15</v>
      </c>
      <c r="F100" s="49">
        <v>-16</v>
      </c>
      <c r="G100" s="49">
        <v>10</v>
      </c>
      <c r="H100" s="49">
        <v>6</v>
      </c>
      <c r="I100" s="49">
        <v>0.1</v>
      </c>
      <c r="J100" s="49">
        <v>45</v>
      </c>
      <c r="K100" s="49">
        <v>734</v>
      </c>
      <c r="L100" s="49">
        <v>0.28999999999999998</v>
      </c>
      <c r="M100" s="49">
        <v>3.6</v>
      </c>
    </row>
    <row r="101" spans="1:13" ht="21.6" x14ac:dyDescent="0.3">
      <c r="A101" s="6" t="s">
        <v>55</v>
      </c>
      <c r="B101" s="7" t="s">
        <v>56</v>
      </c>
      <c r="C101" s="54">
        <v>2164</v>
      </c>
      <c r="D101" s="55">
        <v>-1441</v>
      </c>
      <c r="E101" s="50">
        <v>-12</v>
      </c>
      <c r="F101" s="50">
        <v>0</v>
      </c>
      <c r="G101" s="50">
        <v>-21</v>
      </c>
      <c r="H101" s="50">
        <v>-14</v>
      </c>
      <c r="I101" s="50">
        <v>0.1</v>
      </c>
      <c r="J101" s="50">
        <v>55</v>
      </c>
      <c r="K101" s="50">
        <v>2376</v>
      </c>
      <c r="L101" s="50">
        <v>0.28000000000000003</v>
      </c>
      <c r="M101" s="50">
        <v>0</v>
      </c>
    </row>
    <row r="102" spans="1:13" ht="21.6" x14ac:dyDescent="0.3">
      <c r="A102" s="4" t="s">
        <v>53</v>
      </c>
      <c r="B102" s="5" t="s">
        <v>54</v>
      </c>
      <c r="C102" s="52">
        <v>1953</v>
      </c>
      <c r="D102" s="53">
        <v>-1195</v>
      </c>
      <c r="E102" s="49">
        <v>17</v>
      </c>
      <c r="F102" s="49">
        <v>1</v>
      </c>
      <c r="G102" s="49">
        <v>2</v>
      </c>
      <c r="H102" s="49">
        <v>5</v>
      </c>
      <c r="I102" s="49">
        <v>0.4</v>
      </c>
      <c r="J102" s="49">
        <v>30</v>
      </c>
      <c r="K102" s="49">
        <v>739</v>
      </c>
      <c r="L102" s="49">
        <v>0.49</v>
      </c>
      <c r="M102" s="49">
        <v>3.8</v>
      </c>
    </row>
    <row r="103" spans="1:13" ht="31.8" x14ac:dyDescent="0.3">
      <c r="A103" s="6" t="s">
        <v>51</v>
      </c>
      <c r="B103" s="7" t="s">
        <v>52</v>
      </c>
      <c r="C103" s="54">
        <v>1823</v>
      </c>
      <c r="D103" s="55">
        <v>-942</v>
      </c>
      <c r="E103" s="50">
        <v>4</v>
      </c>
      <c r="F103" s="50">
        <v>2</v>
      </c>
      <c r="G103" s="50">
        <v>26</v>
      </c>
      <c r="H103" s="50">
        <v>-2</v>
      </c>
      <c r="I103" s="50">
        <v>0.5</v>
      </c>
      <c r="J103" s="50">
        <v>43</v>
      </c>
      <c r="K103" s="50">
        <v>3224</v>
      </c>
      <c r="L103" s="50">
        <v>0.36</v>
      </c>
      <c r="M103" s="50">
        <v>3.8</v>
      </c>
    </row>
    <row r="104" spans="1:13" ht="31.8" x14ac:dyDescent="0.3">
      <c r="A104" s="4" t="s">
        <v>63</v>
      </c>
      <c r="B104" s="5" t="s">
        <v>64</v>
      </c>
      <c r="C104" s="52">
        <v>1710</v>
      </c>
      <c r="D104" s="53">
        <v>-1265</v>
      </c>
      <c r="E104" s="49">
        <v>28</v>
      </c>
      <c r="F104" s="49">
        <v>26</v>
      </c>
      <c r="G104" s="49">
        <v>14</v>
      </c>
      <c r="H104" s="49">
        <v>5</v>
      </c>
      <c r="I104" s="49">
        <v>0.2</v>
      </c>
      <c r="J104" s="49">
        <v>52</v>
      </c>
      <c r="K104" s="49">
        <v>1180</v>
      </c>
      <c r="L104" s="49">
        <v>0.26</v>
      </c>
      <c r="M104" s="49">
        <v>4.5</v>
      </c>
    </row>
    <row r="105" spans="1:13" ht="42" x14ac:dyDescent="0.3">
      <c r="A105" s="6" t="s">
        <v>19</v>
      </c>
      <c r="B105" s="7" t="s">
        <v>20</v>
      </c>
      <c r="C105" s="54">
        <v>1528</v>
      </c>
      <c r="D105" s="54">
        <v>27723</v>
      </c>
      <c r="E105" s="50">
        <v>2</v>
      </c>
      <c r="F105" s="50">
        <v>-31</v>
      </c>
      <c r="G105" s="50">
        <v>39</v>
      </c>
      <c r="H105" s="50">
        <v>8</v>
      </c>
      <c r="I105" s="50">
        <v>0.2</v>
      </c>
      <c r="J105" s="50">
        <v>42</v>
      </c>
      <c r="K105" s="50">
        <v>1241</v>
      </c>
      <c r="L105" s="50">
        <v>0.27</v>
      </c>
      <c r="M105" s="50">
        <v>1.4</v>
      </c>
    </row>
    <row r="106" spans="1:13" ht="42" x14ac:dyDescent="0.3">
      <c r="A106" s="4" t="s">
        <v>67</v>
      </c>
      <c r="B106" s="5" t="s">
        <v>68</v>
      </c>
      <c r="C106" s="52">
        <v>1401</v>
      </c>
      <c r="D106" s="53">
        <v>-1111</v>
      </c>
      <c r="E106" s="49">
        <v>11</v>
      </c>
      <c r="F106" s="49">
        <v>10</v>
      </c>
      <c r="G106" s="49">
        <v>36</v>
      </c>
      <c r="H106" s="49">
        <v>2</v>
      </c>
      <c r="I106" s="49">
        <v>0.3</v>
      </c>
      <c r="J106" s="49">
        <v>45</v>
      </c>
      <c r="K106" s="49">
        <v>890</v>
      </c>
      <c r="L106" s="49">
        <v>0.18</v>
      </c>
      <c r="M106" s="49">
        <v>4.5</v>
      </c>
    </row>
    <row r="107" spans="1:13" ht="42" x14ac:dyDescent="0.3">
      <c r="A107" s="6" t="s">
        <v>89</v>
      </c>
      <c r="B107" s="7" t="s">
        <v>90</v>
      </c>
      <c r="C107" s="54">
        <v>1302</v>
      </c>
      <c r="D107" s="55">
        <v>-1221</v>
      </c>
      <c r="E107" s="50">
        <v>1</v>
      </c>
      <c r="F107" s="50">
        <v>-9</v>
      </c>
      <c r="G107" s="50">
        <v>67</v>
      </c>
      <c r="H107" s="50">
        <v>6</v>
      </c>
      <c r="I107" s="50">
        <v>0.2</v>
      </c>
      <c r="J107" s="50">
        <v>47</v>
      </c>
      <c r="K107" s="50">
        <v>1545</v>
      </c>
      <c r="L107" s="50">
        <v>0.37</v>
      </c>
      <c r="M107" s="50">
        <v>4</v>
      </c>
    </row>
    <row r="108" spans="1:13" ht="42" x14ac:dyDescent="0.3">
      <c r="A108" s="4" t="s">
        <v>91</v>
      </c>
      <c r="B108" s="5" t="s">
        <v>92</v>
      </c>
      <c r="C108" s="52">
        <v>1192</v>
      </c>
      <c r="D108" s="53">
        <v>-1116</v>
      </c>
      <c r="E108" s="49">
        <v>22</v>
      </c>
      <c r="F108" s="49">
        <v>22</v>
      </c>
      <c r="G108" s="49">
        <v>12</v>
      </c>
      <c r="H108" s="49">
        <v>5</v>
      </c>
      <c r="I108" s="49">
        <v>0.4</v>
      </c>
      <c r="J108" s="49">
        <v>30</v>
      </c>
      <c r="K108" s="49">
        <v>1440</v>
      </c>
      <c r="L108" s="49">
        <v>0.38</v>
      </c>
      <c r="M108" s="49">
        <v>4.4000000000000004</v>
      </c>
    </row>
    <row r="109" spans="1:13" ht="31.8" x14ac:dyDescent="0.3">
      <c r="A109" s="6" t="s">
        <v>103</v>
      </c>
      <c r="B109" s="7" t="s">
        <v>104</v>
      </c>
      <c r="C109" s="54">
        <v>1153</v>
      </c>
      <c r="D109" s="55">
        <v>-1124</v>
      </c>
      <c r="E109" s="50">
        <v>-5</v>
      </c>
      <c r="F109" s="50">
        <v>-21</v>
      </c>
      <c r="G109" s="50">
        <v>5</v>
      </c>
      <c r="H109" s="50">
        <v>2</v>
      </c>
      <c r="I109" s="50">
        <v>1</v>
      </c>
      <c r="J109" s="50">
        <v>17</v>
      </c>
      <c r="K109" s="50">
        <v>540</v>
      </c>
      <c r="L109" s="50">
        <v>0.92</v>
      </c>
      <c r="M109" s="50">
        <v>2.6</v>
      </c>
    </row>
    <row r="110" spans="1:13" ht="21.6" x14ac:dyDescent="0.3">
      <c r="A110" s="4" t="s">
        <v>93</v>
      </c>
      <c r="B110" s="5" t="s">
        <v>94</v>
      </c>
      <c r="C110" s="52">
        <v>1139</v>
      </c>
      <c r="D110" s="53">
        <v>-1084</v>
      </c>
      <c r="E110" s="49">
        <v>26</v>
      </c>
      <c r="F110" s="49">
        <v>9</v>
      </c>
      <c r="G110" s="49">
        <v>13</v>
      </c>
      <c r="H110" s="49">
        <v>11</v>
      </c>
      <c r="I110" s="49">
        <v>0.1</v>
      </c>
      <c r="J110" s="49">
        <v>51</v>
      </c>
      <c r="K110" s="49">
        <v>1497</v>
      </c>
      <c r="L110" s="49">
        <v>0.2</v>
      </c>
      <c r="M110" s="49">
        <v>2.9</v>
      </c>
    </row>
    <row r="111" spans="1:13" ht="42" x14ac:dyDescent="0.3">
      <c r="A111" s="6" t="s">
        <v>69</v>
      </c>
      <c r="B111" s="7" t="s">
        <v>70</v>
      </c>
      <c r="C111" s="54">
        <v>1122</v>
      </c>
      <c r="D111" s="55">
        <v>-835</v>
      </c>
      <c r="E111" s="50">
        <v>27</v>
      </c>
      <c r="F111" s="50">
        <v>31</v>
      </c>
      <c r="G111" s="50">
        <v>-13</v>
      </c>
      <c r="H111" s="50">
        <v>3</v>
      </c>
      <c r="I111" s="50">
        <v>0.3</v>
      </c>
      <c r="J111" s="50">
        <v>40</v>
      </c>
      <c r="K111" s="50">
        <v>1193</v>
      </c>
      <c r="L111" s="50">
        <v>0.23</v>
      </c>
      <c r="M111" s="50">
        <v>4.5</v>
      </c>
    </row>
    <row r="112" spans="1:13" x14ac:dyDescent="0.3">
      <c r="A112" s="4" t="s">
        <v>139</v>
      </c>
      <c r="B112" s="5" t="s">
        <v>140</v>
      </c>
      <c r="C112" s="52">
        <v>966</v>
      </c>
      <c r="D112" s="53">
        <v>-966</v>
      </c>
      <c r="E112" s="49">
        <v>-12</v>
      </c>
      <c r="F112" s="49">
        <v>-20</v>
      </c>
      <c r="G112" s="49">
        <v>0</v>
      </c>
      <c r="H112" s="49">
        <v>9</v>
      </c>
      <c r="I112" s="49">
        <v>0.1</v>
      </c>
      <c r="J112" s="49">
        <v>76</v>
      </c>
      <c r="K112" s="49">
        <v>1809</v>
      </c>
      <c r="L112" s="49">
        <v>0.78</v>
      </c>
      <c r="M112" s="49">
        <v>1.2</v>
      </c>
    </row>
    <row r="113" spans="1:13" ht="31.8" x14ac:dyDescent="0.3">
      <c r="A113" s="6" t="s">
        <v>115</v>
      </c>
      <c r="B113" s="7" t="s">
        <v>116</v>
      </c>
      <c r="C113" s="54">
        <v>903</v>
      </c>
      <c r="D113" s="55">
        <v>-896</v>
      </c>
      <c r="E113" s="50">
        <v>57</v>
      </c>
      <c r="F113" s="50">
        <v>3</v>
      </c>
      <c r="G113" s="50">
        <v>-14</v>
      </c>
      <c r="H113" s="50">
        <v>9</v>
      </c>
      <c r="I113" s="50">
        <v>0.2</v>
      </c>
      <c r="J113" s="50">
        <v>31</v>
      </c>
      <c r="K113" s="50">
        <v>1340</v>
      </c>
      <c r="L113" s="50">
        <v>0.65</v>
      </c>
      <c r="M113" s="50">
        <v>3.1</v>
      </c>
    </row>
    <row r="114" spans="1:13" x14ac:dyDescent="0.3">
      <c r="A114" s="4" t="s">
        <v>99</v>
      </c>
      <c r="B114" s="5" t="s">
        <v>100</v>
      </c>
      <c r="C114" s="52">
        <v>776</v>
      </c>
      <c r="D114" s="53">
        <v>-737</v>
      </c>
      <c r="E114" s="49">
        <v>29</v>
      </c>
      <c r="F114" s="49">
        <v>22</v>
      </c>
      <c r="G114" s="49">
        <v>24</v>
      </c>
      <c r="H114" s="49">
        <v>4</v>
      </c>
      <c r="I114" s="49">
        <v>0.1</v>
      </c>
      <c r="J114" s="49">
        <v>55</v>
      </c>
      <c r="K114" s="49">
        <v>1262</v>
      </c>
      <c r="L114" s="49">
        <v>0.25</v>
      </c>
      <c r="M114" s="49">
        <v>3.2</v>
      </c>
    </row>
    <row r="115" spans="1:13" ht="42" x14ac:dyDescent="0.3">
      <c r="A115" s="6" t="s">
        <v>57</v>
      </c>
      <c r="B115" s="7" t="s">
        <v>58</v>
      </c>
      <c r="C115" s="54">
        <v>747</v>
      </c>
      <c r="D115" s="55">
        <v>-93</v>
      </c>
      <c r="E115" s="50">
        <v>-4</v>
      </c>
      <c r="F115" s="50">
        <v>-12</v>
      </c>
      <c r="G115" s="50">
        <v>-14</v>
      </c>
      <c r="H115" s="50">
        <v>0</v>
      </c>
      <c r="I115" s="50">
        <v>0.3</v>
      </c>
      <c r="J115" s="50">
        <v>35</v>
      </c>
      <c r="K115" s="50">
        <v>1021</v>
      </c>
      <c r="L115" s="50">
        <v>0.24</v>
      </c>
      <c r="M115" s="50">
        <v>2.6</v>
      </c>
    </row>
    <row r="116" spans="1:13" ht="31.8" x14ac:dyDescent="0.3">
      <c r="A116" s="4" t="s">
        <v>85</v>
      </c>
      <c r="B116" s="5" t="s">
        <v>86</v>
      </c>
      <c r="C116" s="52">
        <v>715</v>
      </c>
      <c r="D116" s="53">
        <v>-606</v>
      </c>
      <c r="E116" s="49">
        <v>46</v>
      </c>
      <c r="F116" s="49">
        <v>40</v>
      </c>
      <c r="G116" s="49">
        <v>60</v>
      </c>
      <c r="H116" s="49">
        <v>19</v>
      </c>
      <c r="I116" s="49">
        <v>0.1</v>
      </c>
      <c r="J116" s="49">
        <v>41</v>
      </c>
      <c r="K116" s="49">
        <v>1574</v>
      </c>
      <c r="L116" s="49">
        <v>0.54</v>
      </c>
      <c r="M116" s="49">
        <v>1.1000000000000001</v>
      </c>
    </row>
    <row r="117" spans="1:13" x14ac:dyDescent="0.3">
      <c r="A117" s="6" t="s">
        <v>87</v>
      </c>
      <c r="B117" s="7" t="s">
        <v>88</v>
      </c>
      <c r="C117" s="54">
        <v>682</v>
      </c>
      <c r="D117" s="55">
        <v>-574</v>
      </c>
      <c r="E117" s="50">
        <v>-12</v>
      </c>
      <c r="F117" s="50">
        <v>-25</v>
      </c>
      <c r="G117" s="50">
        <v>-3</v>
      </c>
      <c r="H117" s="50">
        <v>3</v>
      </c>
      <c r="I117" s="50">
        <v>0.9</v>
      </c>
      <c r="J117" s="50">
        <v>18</v>
      </c>
      <c r="K117" s="50">
        <v>544</v>
      </c>
      <c r="L117" s="50">
        <v>0.8</v>
      </c>
      <c r="M117" s="50">
        <v>2.6</v>
      </c>
    </row>
    <row r="118" spans="1:13" ht="42" x14ac:dyDescent="0.3">
      <c r="A118" s="4" t="s">
        <v>33</v>
      </c>
      <c r="B118" s="5" t="s">
        <v>34</v>
      </c>
      <c r="C118" s="52">
        <v>606</v>
      </c>
      <c r="D118" s="52">
        <v>5342</v>
      </c>
      <c r="E118" s="49">
        <v>-16</v>
      </c>
      <c r="F118" s="49">
        <v>-28</v>
      </c>
      <c r="G118" s="49">
        <v>-39</v>
      </c>
      <c r="H118" s="49">
        <v>7</v>
      </c>
      <c r="I118" s="49">
        <v>0.1</v>
      </c>
      <c r="J118" s="49">
        <v>43</v>
      </c>
      <c r="K118" s="49">
        <v>1236</v>
      </c>
      <c r="L118" s="49">
        <v>0.73</v>
      </c>
      <c r="M118" s="49">
        <v>3.9</v>
      </c>
    </row>
    <row r="119" spans="1:13" ht="42" x14ac:dyDescent="0.3">
      <c r="A119" s="6" t="s">
        <v>41</v>
      </c>
      <c r="B119" s="7" t="s">
        <v>42</v>
      </c>
      <c r="C119" s="54">
        <v>602</v>
      </c>
      <c r="D119" s="54">
        <v>1907</v>
      </c>
      <c r="E119" s="50">
        <v>3</v>
      </c>
      <c r="F119" s="50">
        <v>41</v>
      </c>
      <c r="G119" s="50">
        <v>5</v>
      </c>
      <c r="H119" s="50">
        <v>10</v>
      </c>
      <c r="I119" s="50">
        <v>0.9</v>
      </c>
      <c r="J119" s="50">
        <v>21</v>
      </c>
      <c r="K119" s="50">
        <v>1059</v>
      </c>
      <c r="L119" s="50">
        <v>0.8</v>
      </c>
      <c r="M119" s="50">
        <v>3.9</v>
      </c>
    </row>
    <row r="120" spans="1:13" ht="42" x14ac:dyDescent="0.3">
      <c r="A120" s="4" t="s">
        <v>83</v>
      </c>
      <c r="B120" s="5" t="s">
        <v>84</v>
      </c>
      <c r="C120" s="52">
        <v>515</v>
      </c>
      <c r="D120" s="53">
        <v>-400</v>
      </c>
      <c r="E120" s="49">
        <v>-1</v>
      </c>
      <c r="F120" s="49">
        <v>-10</v>
      </c>
      <c r="G120" s="49">
        <v>29</v>
      </c>
      <c r="H120" s="49">
        <v>5</v>
      </c>
      <c r="I120" s="49">
        <v>0.1</v>
      </c>
      <c r="J120" s="49">
        <v>44</v>
      </c>
      <c r="K120" s="49">
        <v>637</v>
      </c>
      <c r="L120" s="49">
        <v>0.44</v>
      </c>
      <c r="M120" s="49">
        <v>3.1</v>
      </c>
    </row>
    <row r="121" spans="1:13" x14ac:dyDescent="0.3">
      <c r="A121" s="6" t="s">
        <v>111</v>
      </c>
      <c r="B121" s="7" t="s">
        <v>112</v>
      </c>
      <c r="C121" s="54">
        <v>494</v>
      </c>
      <c r="D121" s="55">
        <v>-486</v>
      </c>
      <c r="E121" s="50">
        <v>30</v>
      </c>
      <c r="F121" s="50">
        <v>29</v>
      </c>
      <c r="G121" s="50">
        <v>14</v>
      </c>
      <c r="H121" s="50">
        <v>4</v>
      </c>
      <c r="I121" s="50">
        <v>0</v>
      </c>
      <c r="J121" s="50">
        <v>52</v>
      </c>
      <c r="K121" s="50">
        <v>1704</v>
      </c>
      <c r="L121" s="50">
        <v>0.35</v>
      </c>
      <c r="M121" s="50">
        <v>3</v>
      </c>
    </row>
    <row r="122" spans="1:13" ht="42" x14ac:dyDescent="0.3">
      <c r="A122" s="4" t="s">
        <v>107</v>
      </c>
      <c r="B122" s="5" t="s">
        <v>108</v>
      </c>
      <c r="C122" s="52">
        <v>446</v>
      </c>
      <c r="D122" s="53">
        <v>-437</v>
      </c>
      <c r="E122" s="49">
        <v>319</v>
      </c>
      <c r="F122" s="49">
        <v>365</v>
      </c>
      <c r="G122" s="49">
        <v>21</v>
      </c>
      <c r="H122" s="49">
        <v>2</v>
      </c>
      <c r="I122" s="49">
        <v>0.4</v>
      </c>
      <c r="J122" s="49">
        <v>25</v>
      </c>
      <c r="K122" s="49">
        <v>492</v>
      </c>
      <c r="L122" s="49">
        <v>0.81</v>
      </c>
      <c r="M122" s="49">
        <v>3.7</v>
      </c>
    </row>
    <row r="123" spans="1:13" ht="31.8" x14ac:dyDescent="0.3">
      <c r="A123" s="6" t="s">
        <v>35</v>
      </c>
      <c r="B123" s="7" t="s">
        <v>36</v>
      </c>
      <c r="C123" s="54">
        <v>392</v>
      </c>
      <c r="D123" s="54">
        <v>4054</v>
      </c>
      <c r="E123" s="50">
        <v>-15</v>
      </c>
      <c r="F123" s="50">
        <v>-15</v>
      </c>
      <c r="G123" s="50">
        <v>-1</v>
      </c>
      <c r="H123" s="50">
        <v>-2</v>
      </c>
      <c r="I123" s="50">
        <v>0</v>
      </c>
      <c r="J123" s="50">
        <v>107</v>
      </c>
      <c r="K123" s="50">
        <v>1172</v>
      </c>
      <c r="L123" s="50">
        <v>0.24</v>
      </c>
      <c r="M123" s="50">
        <v>0</v>
      </c>
    </row>
    <row r="124" spans="1:13" x14ac:dyDescent="0.3">
      <c r="A124" s="4" t="s">
        <v>65</v>
      </c>
      <c r="B124" s="5" t="s">
        <v>66</v>
      </c>
      <c r="C124" s="52">
        <v>369</v>
      </c>
      <c r="D124" s="53">
        <v>-49</v>
      </c>
      <c r="E124" s="49">
        <v>-16</v>
      </c>
      <c r="F124" s="49">
        <v>-12</v>
      </c>
      <c r="G124" s="49">
        <v>-38</v>
      </c>
      <c r="H124" s="49">
        <v>-3</v>
      </c>
      <c r="I124" s="49">
        <v>0</v>
      </c>
      <c r="J124" s="49">
        <v>127</v>
      </c>
      <c r="K124" s="49">
        <v>1702</v>
      </c>
      <c r="L124" s="49">
        <v>0.28999999999999998</v>
      </c>
      <c r="M124" s="49">
        <v>28.5</v>
      </c>
    </row>
    <row r="125" spans="1:13" ht="21.6" x14ac:dyDescent="0.3">
      <c r="A125" s="6" t="s">
        <v>169</v>
      </c>
      <c r="B125" s="7" t="s">
        <v>170</v>
      </c>
      <c r="C125" s="54">
        <v>212</v>
      </c>
      <c r="D125" s="55">
        <v>-212</v>
      </c>
      <c r="E125" s="50">
        <v>-6</v>
      </c>
      <c r="F125" s="50">
        <v>-18</v>
      </c>
      <c r="G125" s="50">
        <v>-12</v>
      </c>
      <c r="H125" s="50">
        <v>2</v>
      </c>
      <c r="I125" s="50">
        <v>0.1</v>
      </c>
      <c r="J125" s="50">
        <v>35</v>
      </c>
      <c r="K125" s="50">
        <v>1483</v>
      </c>
      <c r="L125" s="50">
        <v>0.98</v>
      </c>
      <c r="M125" s="50">
        <v>3.1</v>
      </c>
    </row>
    <row r="126" spans="1:13" ht="42" x14ac:dyDescent="0.3">
      <c r="A126" s="4" t="s">
        <v>45</v>
      </c>
      <c r="B126" s="5" t="s">
        <v>46</v>
      </c>
      <c r="C126" s="52">
        <v>209</v>
      </c>
      <c r="D126" s="52">
        <v>860</v>
      </c>
      <c r="E126" s="49">
        <v>-22</v>
      </c>
      <c r="F126" s="49">
        <v>-23</v>
      </c>
      <c r="G126" s="49">
        <v>-46</v>
      </c>
      <c r="H126" s="49">
        <v>-4</v>
      </c>
      <c r="I126" s="49">
        <v>0.3</v>
      </c>
      <c r="J126" s="49">
        <v>19</v>
      </c>
      <c r="K126" s="49">
        <v>3105</v>
      </c>
      <c r="L126" s="49">
        <v>0.23</v>
      </c>
      <c r="M126" s="49">
        <v>2.8</v>
      </c>
    </row>
    <row r="127" spans="1:13" ht="31.8" x14ac:dyDescent="0.3">
      <c r="A127" s="6" t="s">
        <v>27</v>
      </c>
      <c r="B127" s="7" t="s">
        <v>28</v>
      </c>
      <c r="C127" s="54">
        <v>207</v>
      </c>
      <c r="D127" s="54">
        <v>10069</v>
      </c>
      <c r="E127" s="50">
        <v>-2</v>
      </c>
      <c r="F127" s="50">
        <v>2</v>
      </c>
      <c r="G127" s="50">
        <v>-90</v>
      </c>
      <c r="H127" s="50">
        <v>-9</v>
      </c>
      <c r="I127" s="50">
        <v>0</v>
      </c>
      <c r="J127" s="50">
        <v>90</v>
      </c>
      <c r="K127" s="50">
        <v>955</v>
      </c>
      <c r="L127" s="50">
        <v>0.49</v>
      </c>
      <c r="M127" s="50">
        <v>0</v>
      </c>
    </row>
    <row r="128" spans="1:13" ht="42" x14ac:dyDescent="0.3">
      <c r="A128" s="4" t="s">
        <v>129</v>
      </c>
      <c r="B128" s="5" t="s">
        <v>130</v>
      </c>
      <c r="C128" s="52">
        <v>202</v>
      </c>
      <c r="D128" s="53">
        <v>-202</v>
      </c>
      <c r="E128" s="49">
        <v>4</v>
      </c>
      <c r="F128" s="49">
        <v>7</v>
      </c>
      <c r="G128" s="49">
        <v>-19</v>
      </c>
      <c r="H128" s="49">
        <v>-5</v>
      </c>
      <c r="I128" s="49">
        <v>0.1</v>
      </c>
      <c r="J128" s="49">
        <v>82</v>
      </c>
      <c r="K128" s="49">
        <v>1175</v>
      </c>
      <c r="L128" s="49">
        <v>0.28999999999999998</v>
      </c>
      <c r="M128" s="49">
        <v>0</v>
      </c>
    </row>
    <row r="129" spans="1:13" ht="42" x14ac:dyDescent="0.3">
      <c r="A129" s="6" t="s">
        <v>113</v>
      </c>
      <c r="B129" s="7" t="s">
        <v>114</v>
      </c>
      <c r="C129" s="54">
        <v>171</v>
      </c>
      <c r="D129" s="55">
        <v>-163</v>
      </c>
      <c r="E129" s="50">
        <v>68</v>
      </c>
      <c r="F129" s="50">
        <v>55</v>
      </c>
      <c r="G129" s="50">
        <v>109</v>
      </c>
      <c r="H129" s="50">
        <v>-13</v>
      </c>
      <c r="I129" s="50">
        <v>0</v>
      </c>
      <c r="J129" s="50">
        <v>61</v>
      </c>
      <c r="K129" s="50">
        <v>1180</v>
      </c>
      <c r="L129" s="50">
        <v>0.44</v>
      </c>
      <c r="M129" s="50">
        <v>0</v>
      </c>
    </row>
    <row r="130" spans="1:13" ht="42" x14ac:dyDescent="0.3">
      <c r="A130" s="4" t="s">
        <v>97</v>
      </c>
      <c r="B130" s="5" t="s">
        <v>98</v>
      </c>
      <c r="C130" s="52">
        <v>168</v>
      </c>
      <c r="D130" s="53">
        <v>-126</v>
      </c>
      <c r="E130" s="49">
        <v>83</v>
      </c>
      <c r="F130" s="49">
        <v>162</v>
      </c>
      <c r="G130" s="49">
        <v>200</v>
      </c>
      <c r="H130" s="49">
        <v>0</v>
      </c>
      <c r="I130" s="49">
        <v>0.1</v>
      </c>
      <c r="J130" s="49">
        <v>44</v>
      </c>
      <c r="K130" s="49">
        <v>849</v>
      </c>
      <c r="L130" s="49">
        <v>0.46</v>
      </c>
      <c r="M130" s="49">
        <v>0.8</v>
      </c>
    </row>
    <row r="131" spans="1:13" ht="21.6" x14ac:dyDescent="0.3">
      <c r="A131" s="6" t="s">
        <v>137</v>
      </c>
      <c r="B131" s="7" t="s">
        <v>138</v>
      </c>
      <c r="C131" s="54">
        <v>131</v>
      </c>
      <c r="D131" s="55">
        <v>-131</v>
      </c>
      <c r="E131" s="50">
        <v>45</v>
      </c>
      <c r="F131" s="50">
        <v>42</v>
      </c>
      <c r="G131" s="50">
        <v>251</v>
      </c>
      <c r="H131" s="50">
        <v>7</v>
      </c>
      <c r="I131" s="50">
        <v>0.1</v>
      </c>
      <c r="J131" s="50">
        <v>40</v>
      </c>
      <c r="K131" s="50">
        <v>1560</v>
      </c>
      <c r="L131" s="50">
        <v>0.3</v>
      </c>
      <c r="M131" s="50">
        <v>3.6</v>
      </c>
    </row>
    <row r="132" spans="1:13" ht="21.6" x14ac:dyDescent="0.3">
      <c r="A132" s="4" t="s">
        <v>145</v>
      </c>
      <c r="B132" s="5" t="s">
        <v>146</v>
      </c>
      <c r="C132" s="52">
        <v>117</v>
      </c>
      <c r="D132" s="53">
        <v>-117</v>
      </c>
      <c r="E132" s="49">
        <v>16</v>
      </c>
      <c r="F132" s="49">
        <v>18</v>
      </c>
      <c r="G132" s="49">
        <v>16</v>
      </c>
      <c r="H132" s="49">
        <v>9</v>
      </c>
      <c r="I132" s="49">
        <v>0</v>
      </c>
      <c r="J132" s="49">
        <v>65</v>
      </c>
      <c r="K132" s="49">
        <v>1561</v>
      </c>
      <c r="L132" s="49">
        <v>0.62</v>
      </c>
      <c r="M132" s="49">
        <v>3.8</v>
      </c>
    </row>
    <row r="133" spans="1:13" ht="42" x14ac:dyDescent="0.3">
      <c r="A133" s="6" t="s">
        <v>79</v>
      </c>
      <c r="B133" s="7" t="s">
        <v>80</v>
      </c>
      <c r="C133" s="54">
        <v>90</v>
      </c>
      <c r="D133" s="54">
        <v>91</v>
      </c>
      <c r="E133" s="50">
        <v>-33</v>
      </c>
      <c r="F133" s="50">
        <v>-34</v>
      </c>
      <c r="G133" s="50">
        <v>92</v>
      </c>
      <c r="H133" s="50">
        <v>2</v>
      </c>
      <c r="I133" s="50">
        <v>0</v>
      </c>
      <c r="J133" s="50">
        <v>58</v>
      </c>
      <c r="K133" s="50">
        <v>1416</v>
      </c>
      <c r="L133" s="50">
        <v>0.3</v>
      </c>
      <c r="M133" s="50">
        <v>4.5</v>
      </c>
    </row>
    <row r="134" spans="1:13" ht="31.8" x14ac:dyDescent="0.3">
      <c r="A134" s="4" t="s">
        <v>81</v>
      </c>
      <c r="B134" s="5" t="s">
        <v>82</v>
      </c>
      <c r="C134" s="52">
        <v>52</v>
      </c>
      <c r="D134" s="52">
        <v>85</v>
      </c>
      <c r="E134" s="49">
        <v>35</v>
      </c>
      <c r="F134" s="49">
        <v>24</v>
      </c>
      <c r="G134" s="49">
        <v>-60</v>
      </c>
      <c r="H134" s="49">
        <v>7</v>
      </c>
      <c r="I134" s="49">
        <v>0</v>
      </c>
      <c r="J134" s="49">
        <v>76</v>
      </c>
      <c r="K134" s="49">
        <v>779</v>
      </c>
      <c r="L134" s="49">
        <v>0.28999999999999998</v>
      </c>
      <c r="M134" s="49">
        <v>3.1</v>
      </c>
    </row>
    <row r="135" spans="1:13" ht="31.8" x14ac:dyDescent="0.3">
      <c r="A135" s="6" t="s">
        <v>71</v>
      </c>
      <c r="B135" s="7" t="s">
        <v>72</v>
      </c>
      <c r="C135" s="54">
        <v>42</v>
      </c>
      <c r="D135" s="54">
        <v>231</v>
      </c>
      <c r="E135" s="50">
        <v>57</v>
      </c>
      <c r="F135" s="50"/>
      <c r="G135" s="50">
        <v>316</v>
      </c>
      <c r="H135" s="50">
        <v>-7</v>
      </c>
      <c r="I135" s="50">
        <v>0.1</v>
      </c>
      <c r="J135" s="50">
        <v>18</v>
      </c>
      <c r="K135" s="50">
        <v>2870</v>
      </c>
      <c r="L135" s="50">
        <v>1</v>
      </c>
      <c r="M135" s="50">
        <v>3.9</v>
      </c>
    </row>
    <row r="136" spans="1:13" ht="21.6" x14ac:dyDescent="0.3">
      <c r="A136" s="4" t="s">
        <v>39</v>
      </c>
      <c r="B136" s="5" t="s">
        <v>40</v>
      </c>
      <c r="C136" s="52">
        <v>41</v>
      </c>
      <c r="D136" s="52">
        <v>2676</v>
      </c>
      <c r="E136" s="49">
        <v>-4</v>
      </c>
      <c r="F136" s="49">
        <v>22</v>
      </c>
      <c r="G136" s="49">
        <v>304</v>
      </c>
      <c r="H136" s="49">
        <v>4</v>
      </c>
      <c r="I136" s="49">
        <v>0</v>
      </c>
      <c r="J136" s="49">
        <v>66</v>
      </c>
      <c r="K136" s="49">
        <v>856</v>
      </c>
      <c r="L136" s="49">
        <v>0.28000000000000003</v>
      </c>
      <c r="M136" s="49">
        <v>2.2999999999999998</v>
      </c>
    </row>
    <row r="137" spans="1:13" x14ac:dyDescent="0.3">
      <c r="A137" s="6" t="s">
        <v>143</v>
      </c>
      <c r="B137" s="7" t="s">
        <v>144</v>
      </c>
      <c r="C137" s="54">
        <v>23</v>
      </c>
      <c r="D137" s="55">
        <v>-23</v>
      </c>
      <c r="E137" s="50">
        <v>-8</v>
      </c>
      <c r="F137" s="50">
        <v>10</v>
      </c>
      <c r="G137" s="50">
        <v>-72</v>
      </c>
      <c r="H137" s="50">
        <v>0</v>
      </c>
      <c r="I137" s="50">
        <v>0</v>
      </c>
      <c r="J137" s="50">
        <v>44</v>
      </c>
      <c r="K137" s="50">
        <v>1106</v>
      </c>
      <c r="L137" s="50">
        <v>0.55000000000000004</v>
      </c>
      <c r="M137" s="50">
        <v>5.5</v>
      </c>
    </row>
    <row r="138" spans="1:13" ht="42" x14ac:dyDescent="0.3">
      <c r="A138" s="4" t="s">
        <v>105</v>
      </c>
      <c r="B138" s="5" t="s">
        <v>106</v>
      </c>
      <c r="C138" s="52">
        <v>21</v>
      </c>
      <c r="D138" s="53">
        <v>-4</v>
      </c>
      <c r="E138" s="49">
        <v>7</v>
      </c>
      <c r="F138" s="49">
        <v>24</v>
      </c>
      <c r="G138" s="49">
        <v>-39</v>
      </c>
      <c r="H138" s="49">
        <v>3</v>
      </c>
      <c r="I138" s="49">
        <v>0</v>
      </c>
      <c r="J138" s="49">
        <v>75</v>
      </c>
      <c r="K138" s="49">
        <v>914</v>
      </c>
      <c r="L138" s="49">
        <v>0.62</v>
      </c>
      <c r="M138" s="49">
        <v>0</v>
      </c>
    </row>
    <row r="139" spans="1:13" ht="42" x14ac:dyDescent="0.3">
      <c r="A139" s="6" t="s">
        <v>101</v>
      </c>
      <c r="B139" s="7" t="s">
        <v>102</v>
      </c>
      <c r="C139" s="54">
        <v>15</v>
      </c>
      <c r="D139" s="54">
        <v>15</v>
      </c>
      <c r="E139" s="50">
        <v>-31</v>
      </c>
      <c r="F139" s="50">
        <v>-26</v>
      </c>
      <c r="G139" s="50"/>
      <c r="H139" s="50">
        <v>-22</v>
      </c>
      <c r="I139" s="50">
        <v>1.1000000000000001</v>
      </c>
      <c r="J139" s="50">
        <v>19</v>
      </c>
      <c r="K139" s="50">
        <v>1805</v>
      </c>
      <c r="L139" s="50">
        <v>1</v>
      </c>
      <c r="M139" s="50">
        <v>0</v>
      </c>
    </row>
    <row r="140" spans="1:13" ht="42" x14ac:dyDescent="0.3">
      <c r="A140" s="4" t="s">
        <v>131</v>
      </c>
      <c r="B140" s="5" t="s">
        <v>132</v>
      </c>
      <c r="C140" s="52">
        <v>12</v>
      </c>
      <c r="D140" s="53">
        <v>-12</v>
      </c>
      <c r="E140" s="49">
        <v>26</v>
      </c>
      <c r="F140" s="49">
        <v>16</v>
      </c>
      <c r="G140" s="49">
        <v>-57</v>
      </c>
      <c r="H140" s="49">
        <v>-2</v>
      </c>
      <c r="I140" s="49">
        <v>0</v>
      </c>
      <c r="J140" s="49">
        <v>79</v>
      </c>
      <c r="K140" s="49">
        <v>1232</v>
      </c>
      <c r="L140" s="49">
        <v>0.37</v>
      </c>
      <c r="M140" s="49">
        <v>1.8</v>
      </c>
    </row>
    <row r="141" spans="1:13" ht="31.8" x14ac:dyDescent="0.3">
      <c r="A141" s="6" t="s">
        <v>127</v>
      </c>
      <c r="B141" s="7" t="s">
        <v>128</v>
      </c>
      <c r="C141" s="54">
        <v>11</v>
      </c>
      <c r="D141" s="55">
        <v>-11</v>
      </c>
      <c r="E141" s="50"/>
      <c r="F141" s="50">
        <v>-17</v>
      </c>
      <c r="G141" s="50">
        <v>-45</v>
      </c>
      <c r="H141" s="50">
        <v>23</v>
      </c>
      <c r="I141" s="50">
        <v>0</v>
      </c>
      <c r="J141" s="50">
        <v>73</v>
      </c>
      <c r="K141" s="50">
        <v>638</v>
      </c>
      <c r="L141" s="50">
        <v>0.83</v>
      </c>
      <c r="M141" s="50">
        <v>0</v>
      </c>
    </row>
    <row r="142" spans="1:13" ht="31.8" x14ac:dyDescent="0.3">
      <c r="A142" s="4" t="s">
        <v>119</v>
      </c>
      <c r="B142" s="5" t="s">
        <v>120</v>
      </c>
      <c r="C142" s="52">
        <v>7</v>
      </c>
      <c r="D142" s="53">
        <v>-6</v>
      </c>
      <c r="E142" s="49">
        <v>41</v>
      </c>
      <c r="F142" s="49">
        <v>-13</v>
      </c>
      <c r="G142" s="49">
        <v>174</v>
      </c>
      <c r="H142" s="49">
        <v>3</v>
      </c>
      <c r="I142" s="49">
        <v>0</v>
      </c>
      <c r="J142" s="49">
        <v>62</v>
      </c>
      <c r="K142" s="49">
        <v>5042</v>
      </c>
      <c r="L142" s="49">
        <v>0.43</v>
      </c>
      <c r="M142" s="49">
        <v>3.9</v>
      </c>
    </row>
    <row r="143" spans="1:13" ht="42" x14ac:dyDescent="0.3">
      <c r="A143" s="6" t="s">
        <v>109</v>
      </c>
      <c r="B143" s="7" t="s">
        <v>110</v>
      </c>
      <c r="C143" s="54">
        <v>4</v>
      </c>
      <c r="D143" s="54">
        <v>5</v>
      </c>
      <c r="E143" s="50">
        <v>-33</v>
      </c>
      <c r="F143" s="50">
        <v>-34</v>
      </c>
      <c r="G143" s="50">
        <v>-72</v>
      </c>
      <c r="H143" s="50">
        <v>5</v>
      </c>
      <c r="I143" s="50">
        <v>0</v>
      </c>
      <c r="J143" s="50">
        <v>101</v>
      </c>
      <c r="K143" s="50">
        <v>1521</v>
      </c>
      <c r="L143" s="50">
        <v>0.33</v>
      </c>
      <c r="M143" s="50">
        <v>3.3</v>
      </c>
    </row>
    <row r="144" spans="1:13" x14ac:dyDescent="0.3">
      <c r="A144" s="4" t="s">
        <v>135</v>
      </c>
      <c r="B144" s="5" t="s">
        <v>136</v>
      </c>
      <c r="C144" s="52">
        <v>1</v>
      </c>
      <c r="D144" s="53">
        <v>-1</v>
      </c>
      <c r="E144" s="49">
        <v>10</v>
      </c>
      <c r="F144" s="49">
        <v>21</v>
      </c>
      <c r="G144" s="49">
        <v>-91</v>
      </c>
      <c r="H144" s="49">
        <v>3</v>
      </c>
      <c r="I144" s="49">
        <v>0</v>
      </c>
      <c r="J144" s="49">
        <v>78</v>
      </c>
      <c r="K144" s="49">
        <v>1805</v>
      </c>
      <c r="L144" s="49">
        <v>1</v>
      </c>
      <c r="M144" s="49">
        <v>3.1</v>
      </c>
    </row>
    <row r="145" spans="1:13" ht="42" x14ac:dyDescent="0.3">
      <c r="A145" s="6" t="s">
        <v>121</v>
      </c>
      <c r="B145" s="7" t="s">
        <v>122</v>
      </c>
      <c r="C145" s="54">
        <v>1</v>
      </c>
      <c r="D145" s="54">
        <v>0</v>
      </c>
      <c r="E145" s="50"/>
      <c r="F145" s="50">
        <v>0</v>
      </c>
      <c r="G145" s="50">
        <v>-91</v>
      </c>
      <c r="H145" s="50">
        <v>4</v>
      </c>
      <c r="I145" s="50">
        <v>0</v>
      </c>
      <c r="J145" s="50">
        <v>100</v>
      </c>
      <c r="K145" s="50">
        <v>7551</v>
      </c>
      <c r="L145" s="50">
        <v>1</v>
      </c>
      <c r="M145" s="50">
        <v>0.8</v>
      </c>
    </row>
    <row r="146" spans="1:13" ht="31.8" x14ac:dyDescent="0.3">
      <c r="A146" s="4" t="s">
        <v>123</v>
      </c>
      <c r="B146" s="5" t="s">
        <v>124</v>
      </c>
      <c r="C146" s="52">
        <v>1</v>
      </c>
      <c r="D146" s="52">
        <v>0</v>
      </c>
      <c r="E146" s="49"/>
      <c r="F146" s="49"/>
      <c r="G146" s="49"/>
      <c r="H146" s="49">
        <v>-23</v>
      </c>
      <c r="I146" s="49">
        <v>0</v>
      </c>
      <c r="J146" s="49">
        <v>73</v>
      </c>
      <c r="K146" s="49">
        <v>1797</v>
      </c>
      <c r="L146" s="49">
        <v>1</v>
      </c>
      <c r="M146" s="49">
        <v>0.9</v>
      </c>
    </row>
    <row r="147" spans="1:13" ht="42" x14ac:dyDescent="0.3">
      <c r="A147" s="8" t="s">
        <v>77</v>
      </c>
      <c r="B147" s="9" t="s">
        <v>78</v>
      </c>
      <c r="C147" s="56"/>
      <c r="D147" s="56">
        <v>235</v>
      </c>
      <c r="E147" s="51"/>
      <c r="F147" s="51"/>
      <c r="G147" s="51"/>
      <c r="H147" s="51">
        <v>7</v>
      </c>
      <c r="I147" s="51"/>
      <c r="J147" s="51"/>
      <c r="K147" s="51"/>
      <c r="L147" s="51"/>
      <c r="M147" s="51">
        <v>50.2</v>
      </c>
    </row>
  </sheetData>
  <mergeCells count="12">
    <mergeCell ref="A81:A82"/>
    <mergeCell ref="B81:B82"/>
    <mergeCell ref="A78:M78"/>
    <mergeCell ref="A79:M79"/>
    <mergeCell ref="A80:M80"/>
    <mergeCell ref="C81:M81"/>
    <mergeCell ref="A4:A5"/>
    <mergeCell ref="B4:B5"/>
    <mergeCell ref="A3:L3"/>
    <mergeCell ref="A2:L2"/>
    <mergeCell ref="A1:L1"/>
    <mergeCell ref="C4:L4"/>
  </mergeCells>
  <hyperlinks>
    <hyperlink ref="A3" r:id="rId1" display="http://ec.europa.eu/eurostat"/>
    <hyperlink ref="A80" r:id="rId2" display="http://ec.europa.eu/eurosta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3"/>
  <sheetViews>
    <sheetView workbookViewId="0">
      <selection activeCell="P243" sqref="P243"/>
    </sheetView>
  </sheetViews>
  <sheetFormatPr defaultRowHeight="14.4" x14ac:dyDescent="0.3"/>
  <cols>
    <col min="1" max="1" width="13.77734375" style="10" customWidth="1"/>
  </cols>
  <sheetData>
    <row r="1" spans="1:12" ht="14.55" customHeight="1" x14ac:dyDescent="0.3">
      <c r="A1" s="74" t="s">
        <v>220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4.55" customHeight="1" x14ac:dyDescent="0.3">
      <c r="A2" s="75" t="s">
        <v>221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x14ac:dyDescent="0.3">
      <c r="A3" s="91" t="s">
        <v>222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3">
      <c r="A4" s="91" t="s">
        <v>223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3">
      <c r="A5" s="83" t="s">
        <v>198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ht="22.05" customHeight="1" x14ac:dyDescent="0.3">
      <c r="A6" s="79" t="s">
        <v>224</v>
      </c>
      <c r="B6" s="89" t="s">
        <v>199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ht="81.599999999999994" x14ac:dyDescent="0.3">
      <c r="A7" s="80"/>
      <c r="B7" s="19" t="s">
        <v>200</v>
      </c>
      <c r="C7" s="19" t="s">
        <v>201</v>
      </c>
      <c r="D7" s="19" t="s">
        <v>225</v>
      </c>
      <c r="E7" s="19" t="s">
        <v>226</v>
      </c>
      <c r="F7" s="19" t="s">
        <v>227</v>
      </c>
      <c r="G7" s="19" t="s">
        <v>228</v>
      </c>
      <c r="H7" s="19" t="s">
        <v>229</v>
      </c>
      <c r="I7" s="19" t="s">
        <v>230</v>
      </c>
      <c r="J7" s="19" t="s">
        <v>231</v>
      </c>
      <c r="K7" s="19" t="s">
        <v>232</v>
      </c>
      <c r="L7" s="19" t="s">
        <v>233</v>
      </c>
    </row>
    <row r="8" spans="1:12" x14ac:dyDescent="0.3">
      <c r="A8" s="4" t="s">
        <v>234</v>
      </c>
      <c r="B8" s="52">
        <v>159372</v>
      </c>
      <c r="C8" s="53">
        <v>-33898</v>
      </c>
      <c r="D8" s="49">
        <v>100</v>
      </c>
      <c r="E8" s="49">
        <v>22</v>
      </c>
      <c r="F8" s="49">
        <v>18</v>
      </c>
      <c r="G8" s="49"/>
      <c r="H8" s="49">
        <v>100</v>
      </c>
      <c r="I8" s="49">
        <v>2</v>
      </c>
      <c r="J8" s="49"/>
      <c r="K8" s="49"/>
      <c r="L8" s="49"/>
    </row>
    <row r="9" spans="1:12" x14ac:dyDescent="0.3">
      <c r="A9" s="65" t="s">
        <v>472</v>
      </c>
      <c r="B9" s="66">
        <f>B10+B11+B12+B13+B14+B15+B16+B19+B20+B21+B22+B24+B25+B27+B28+B34+B39+B41+B42+B47+B50+B52+B56+B59+B62+B66+B69</f>
        <v>140084</v>
      </c>
      <c r="C9" s="57"/>
      <c r="D9" s="49"/>
      <c r="E9" s="49"/>
      <c r="F9" s="49"/>
      <c r="G9" s="49"/>
      <c r="H9" s="49"/>
      <c r="I9" s="49"/>
      <c r="J9" s="49"/>
      <c r="K9" s="49"/>
      <c r="L9" s="49"/>
    </row>
    <row r="10" spans="1:12" x14ac:dyDescent="0.3">
      <c r="A10" s="6" t="s">
        <v>235</v>
      </c>
      <c r="B10" s="54">
        <v>36758</v>
      </c>
      <c r="C10" s="54">
        <v>33431</v>
      </c>
      <c r="D10" s="50">
        <v>23.1</v>
      </c>
      <c r="E10" s="50">
        <v>17</v>
      </c>
      <c r="F10" s="50">
        <v>-10</v>
      </c>
      <c r="G10" s="50">
        <v>10</v>
      </c>
      <c r="H10" s="50">
        <v>2.7</v>
      </c>
      <c r="I10" s="50">
        <v>4</v>
      </c>
      <c r="J10" s="50">
        <v>2300</v>
      </c>
      <c r="K10" s="50">
        <v>0.1</v>
      </c>
      <c r="L10" s="50">
        <v>0</v>
      </c>
    </row>
    <row r="11" spans="1:12" x14ac:dyDescent="0.3">
      <c r="A11" s="4" t="s">
        <v>236</v>
      </c>
      <c r="B11" s="52">
        <v>24827</v>
      </c>
      <c r="C11" s="52">
        <v>23088</v>
      </c>
      <c r="D11" s="49">
        <v>15.6</v>
      </c>
      <c r="E11" s="49">
        <v>34</v>
      </c>
      <c r="F11" s="49">
        <v>-20</v>
      </c>
      <c r="G11" s="49">
        <v>29</v>
      </c>
      <c r="H11" s="49">
        <v>0.8</v>
      </c>
      <c r="I11" s="49">
        <v>18</v>
      </c>
      <c r="J11" s="49">
        <v>1266</v>
      </c>
      <c r="K11" s="49">
        <v>0.09</v>
      </c>
      <c r="L11" s="49">
        <v>0</v>
      </c>
    </row>
    <row r="12" spans="1:12" x14ac:dyDescent="0.3">
      <c r="A12" s="6" t="s">
        <v>237</v>
      </c>
      <c r="B12" s="54">
        <v>16902</v>
      </c>
      <c r="C12" s="54">
        <v>16811</v>
      </c>
      <c r="D12" s="50">
        <v>10.6</v>
      </c>
      <c r="E12" s="50">
        <v>635</v>
      </c>
      <c r="F12" s="50">
        <v>168063</v>
      </c>
      <c r="G12" s="50">
        <v>33</v>
      </c>
      <c r="H12" s="50">
        <v>0.7</v>
      </c>
      <c r="I12" s="50">
        <v>8</v>
      </c>
      <c r="J12" s="50">
        <v>1917</v>
      </c>
      <c r="K12" s="50">
        <v>0.35</v>
      </c>
      <c r="L12" s="50">
        <v>0</v>
      </c>
    </row>
    <row r="13" spans="1:12" x14ac:dyDescent="0.3">
      <c r="A13" s="4" t="s">
        <v>238</v>
      </c>
      <c r="B13" s="52">
        <v>14856</v>
      </c>
      <c r="C13" s="52">
        <v>10194</v>
      </c>
      <c r="D13" s="49">
        <v>9.3000000000000007</v>
      </c>
      <c r="E13" s="49">
        <v>56</v>
      </c>
      <c r="F13" s="49">
        <v>195</v>
      </c>
      <c r="G13" s="49">
        <v>12</v>
      </c>
      <c r="H13" s="49">
        <v>2.2000000000000002</v>
      </c>
      <c r="I13" s="49">
        <v>9</v>
      </c>
      <c r="J13" s="49">
        <v>2723</v>
      </c>
      <c r="K13" s="49">
        <v>0.13</v>
      </c>
      <c r="L13" s="49">
        <v>0</v>
      </c>
    </row>
    <row r="14" spans="1:12" x14ac:dyDescent="0.3">
      <c r="A14" s="6" t="s">
        <v>239</v>
      </c>
      <c r="B14" s="54">
        <v>12609</v>
      </c>
      <c r="C14" s="55">
        <v>-8138</v>
      </c>
      <c r="D14" s="50">
        <v>7.9</v>
      </c>
      <c r="E14" s="50">
        <v>4</v>
      </c>
      <c r="F14" s="50">
        <v>43</v>
      </c>
      <c r="G14" s="50">
        <v>2</v>
      </c>
      <c r="H14" s="50">
        <v>9.1999999999999993</v>
      </c>
      <c r="I14" s="50">
        <v>3</v>
      </c>
      <c r="J14" s="50">
        <v>1363</v>
      </c>
      <c r="K14" s="50">
        <v>0.21</v>
      </c>
      <c r="L14" s="50">
        <v>0</v>
      </c>
    </row>
    <row r="15" spans="1:12" x14ac:dyDescent="0.3">
      <c r="A15" s="4" t="s">
        <v>240</v>
      </c>
      <c r="B15" s="52">
        <v>8223</v>
      </c>
      <c r="C15" s="53">
        <v>-14926</v>
      </c>
      <c r="D15" s="49">
        <v>5.2</v>
      </c>
      <c r="E15" s="49">
        <v>4</v>
      </c>
      <c r="F15" s="49">
        <v>-19</v>
      </c>
      <c r="G15" s="49">
        <v>41</v>
      </c>
      <c r="H15" s="49">
        <v>0.4</v>
      </c>
      <c r="I15" s="49">
        <v>9</v>
      </c>
      <c r="J15" s="49">
        <v>2142</v>
      </c>
      <c r="K15" s="49">
        <v>0.09</v>
      </c>
      <c r="L15" s="49">
        <v>0</v>
      </c>
    </row>
    <row r="16" spans="1:12" x14ac:dyDescent="0.3">
      <c r="A16" s="6" t="s">
        <v>241</v>
      </c>
      <c r="B16" s="54">
        <v>7526</v>
      </c>
      <c r="C16" s="54">
        <v>6744</v>
      </c>
      <c r="D16" s="50">
        <v>4.7</v>
      </c>
      <c r="E16" s="50">
        <v>32</v>
      </c>
      <c r="F16" s="50">
        <v>-20</v>
      </c>
      <c r="G16" s="50">
        <v>23</v>
      </c>
      <c r="H16" s="50">
        <v>0.9</v>
      </c>
      <c r="I16" s="50">
        <v>6</v>
      </c>
      <c r="J16" s="50">
        <v>1218</v>
      </c>
      <c r="K16" s="50">
        <v>0.12</v>
      </c>
      <c r="L16" s="50">
        <v>0</v>
      </c>
    </row>
    <row r="17" spans="1:12" x14ac:dyDescent="0.3">
      <c r="A17" s="4" t="s">
        <v>242</v>
      </c>
      <c r="B17" s="52">
        <v>6093</v>
      </c>
      <c r="C17" s="52">
        <v>6093</v>
      </c>
      <c r="D17" s="49">
        <v>3.8</v>
      </c>
      <c r="E17" s="49">
        <v>58</v>
      </c>
      <c r="F17" s="49">
        <v>463</v>
      </c>
      <c r="G17" s="49">
        <v>37</v>
      </c>
      <c r="H17" s="49">
        <v>0.5</v>
      </c>
      <c r="I17" s="49">
        <v>-10</v>
      </c>
      <c r="J17" s="49">
        <v>7840</v>
      </c>
      <c r="K17" s="49">
        <v>0.16</v>
      </c>
      <c r="L17" s="49">
        <v>3.5</v>
      </c>
    </row>
    <row r="18" spans="1:12" x14ac:dyDescent="0.3">
      <c r="A18" s="6" t="s">
        <v>243</v>
      </c>
      <c r="B18" s="54">
        <v>4908</v>
      </c>
      <c r="C18" s="54">
        <v>1815</v>
      </c>
      <c r="D18" s="50">
        <v>3.1</v>
      </c>
      <c r="E18" s="50">
        <v>49</v>
      </c>
      <c r="F18" s="50">
        <v>36</v>
      </c>
      <c r="G18" s="50">
        <v>63</v>
      </c>
      <c r="H18" s="50">
        <v>0.2</v>
      </c>
      <c r="I18" s="50">
        <v>13</v>
      </c>
      <c r="J18" s="50">
        <v>1330</v>
      </c>
      <c r="K18" s="50">
        <v>0.08</v>
      </c>
      <c r="L18" s="50">
        <v>2.1</v>
      </c>
    </row>
    <row r="19" spans="1:12" x14ac:dyDescent="0.3">
      <c r="A19" s="4" t="s">
        <v>244</v>
      </c>
      <c r="B19" s="52">
        <v>3412</v>
      </c>
      <c r="C19" s="53">
        <v>-3682</v>
      </c>
      <c r="D19" s="49">
        <v>2.1</v>
      </c>
      <c r="E19" s="49">
        <v>1</v>
      </c>
      <c r="F19" s="49">
        <v>-13</v>
      </c>
      <c r="G19" s="49">
        <v>4</v>
      </c>
      <c r="H19" s="49">
        <v>4.9000000000000004</v>
      </c>
      <c r="I19" s="49">
        <v>3</v>
      </c>
      <c r="J19" s="49">
        <v>1721</v>
      </c>
      <c r="K19" s="49">
        <v>0.18</v>
      </c>
      <c r="L19" s="49">
        <v>0</v>
      </c>
    </row>
    <row r="20" spans="1:12" x14ac:dyDescent="0.3">
      <c r="A20" s="6" t="s">
        <v>245</v>
      </c>
      <c r="B20" s="54">
        <v>3361</v>
      </c>
      <c r="C20" s="54">
        <v>1702</v>
      </c>
      <c r="D20" s="50">
        <v>2.1</v>
      </c>
      <c r="E20" s="50">
        <v>43</v>
      </c>
      <c r="F20" s="50">
        <v>-7</v>
      </c>
      <c r="G20" s="50">
        <v>43</v>
      </c>
      <c r="H20" s="50">
        <v>0.4</v>
      </c>
      <c r="I20" s="50">
        <v>9</v>
      </c>
      <c r="J20" s="50">
        <v>1766</v>
      </c>
      <c r="K20" s="50">
        <v>0.09</v>
      </c>
      <c r="L20" s="50">
        <v>0</v>
      </c>
    </row>
    <row r="21" spans="1:12" x14ac:dyDescent="0.3">
      <c r="A21" s="4" t="s">
        <v>246</v>
      </c>
      <c r="B21" s="52">
        <v>3158</v>
      </c>
      <c r="C21" s="53">
        <v>-11122</v>
      </c>
      <c r="D21" s="49">
        <v>2</v>
      </c>
      <c r="E21" s="49">
        <v>12</v>
      </c>
      <c r="F21" s="49">
        <v>5</v>
      </c>
      <c r="G21" s="49">
        <v>15</v>
      </c>
      <c r="H21" s="49">
        <v>1.6</v>
      </c>
      <c r="I21" s="49">
        <v>15</v>
      </c>
      <c r="J21" s="49">
        <v>1738</v>
      </c>
      <c r="K21" s="49">
        <v>0.16</v>
      </c>
      <c r="L21" s="49">
        <v>0</v>
      </c>
    </row>
    <row r="22" spans="1:12" x14ac:dyDescent="0.3">
      <c r="A22" s="6" t="s">
        <v>247</v>
      </c>
      <c r="B22" s="54">
        <v>2708</v>
      </c>
      <c r="C22" s="54">
        <v>2492</v>
      </c>
      <c r="D22" s="50">
        <v>1.7</v>
      </c>
      <c r="E22" s="50">
        <v>61</v>
      </c>
      <c r="F22" s="50">
        <v>147</v>
      </c>
      <c r="G22" s="50">
        <v>3</v>
      </c>
      <c r="H22" s="50">
        <v>6.1</v>
      </c>
      <c r="I22" s="50">
        <v>1</v>
      </c>
      <c r="J22" s="50">
        <v>2310</v>
      </c>
      <c r="K22" s="50">
        <v>0.13</v>
      </c>
      <c r="L22" s="50">
        <v>0</v>
      </c>
    </row>
    <row r="23" spans="1:12" x14ac:dyDescent="0.3">
      <c r="A23" s="4" t="s">
        <v>248</v>
      </c>
      <c r="B23" s="52">
        <v>1973</v>
      </c>
      <c r="C23" s="53">
        <v>-63516</v>
      </c>
      <c r="D23" s="49">
        <v>1.2</v>
      </c>
      <c r="E23" s="49">
        <v>15</v>
      </c>
      <c r="F23" s="49">
        <v>63</v>
      </c>
      <c r="G23" s="49">
        <v>39</v>
      </c>
      <c r="H23" s="49">
        <v>0.4</v>
      </c>
      <c r="I23" s="49">
        <v>-9</v>
      </c>
      <c r="J23" s="49">
        <v>5046</v>
      </c>
      <c r="K23" s="49">
        <v>0.14000000000000001</v>
      </c>
      <c r="L23" s="49">
        <v>26.9</v>
      </c>
    </row>
    <row r="24" spans="1:12" x14ac:dyDescent="0.3">
      <c r="A24" s="6" t="s">
        <v>249</v>
      </c>
      <c r="B24" s="54">
        <v>1483</v>
      </c>
      <c r="C24" s="54">
        <v>808</v>
      </c>
      <c r="D24" s="50">
        <v>0.9</v>
      </c>
      <c r="E24" s="50">
        <v>-1</v>
      </c>
      <c r="F24" s="50">
        <v>-15</v>
      </c>
      <c r="G24" s="50">
        <v>19</v>
      </c>
      <c r="H24" s="50">
        <v>1.1000000000000001</v>
      </c>
      <c r="I24" s="50">
        <v>6</v>
      </c>
      <c r="J24" s="50">
        <v>894</v>
      </c>
      <c r="K24" s="50">
        <v>0.17</v>
      </c>
      <c r="L24" s="50">
        <v>0</v>
      </c>
    </row>
    <row r="25" spans="1:12" x14ac:dyDescent="0.3">
      <c r="A25" s="4" t="s">
        <v>250</v>
      </c>
      <c r="B25" s="52">
        <v>1232</v>
      </c>
      <c r="C25" s="53">
        <v>-2540</v>
      </c>
      <c r="D25" s="49">
        <v>0.8</v>
      </c>
      <c r="E25" s="49">
        <v>5</v>
      </c>
      <c r="F25" s="49">
        <v>35</v>
      </c>
      <c r="G25" s="49">
        <v>8</v>
      </c>
      <c r="H25" s="49">
        <v>3.3</v>
      </c>
      <c r="I25" s="49">
        <v>6</v>
      </c>
      <c r="J25" s="49">
        <v>1108</v>
      </c>
      <c r="K25" s="49">
        <v>0.22</v>
      </c>
      <c r="L25" s="49">
        <v>0</v>
      </c>
    </row>
    <row r="26" spans="1:12" x14ac:dyDescent="0.3">
      <c r="A26" s="6" t="s">
        <v>251</v>
      </c>
      <c r="B26" s="54">
        <v>1210</v>
      </c>
      <c r="C26" s="54">
        <v>211</v>
      </c>
      <c r="D26" s="50">
        <v>0.8</v>
      </c>
      <c r="E26" s="50">
        <v>-37</v>
      </c>
      <c r="F26" s="50"/>
      <c r="G26" s="50">
        <v>14</v>
      </c>
      <c r="H26" s="50">
        <v>2.2000000000000002</v>
      </c>
      <c r="I26" s="50">
        <v>-26</v>
      </c>
      <c r="J26" s="50">
        <v>6831</v>
      </c>
      <c r="K26" s="50">
        <v>0.13</v>
      </c>
      <c r="L26" s="50">
        <v>30.9</v>
      </c>
    </row>
    <row r="27" spans="1:12" x14ac:dyDescent="0.3">
      <c r="A27" s="4" t="s">
        <v>252</v>
      </c>
      <c r="B27" s="52">
        <v>933</v>
      </c>
      <c r="C27" s="52">
        <v>736</v>
      </c>
      <c r="D27" s="49">
        <v>0.6</v>
      </c>
      <c r="E27" s="49">
        <v>286</v>
      </c>
      <c r="F27" s="49">
        <v>79</v>
      </c>
      <c r="G27" s="49">
        <v>50</v>
      </c>
      <c r="H27" s="49">
        <v>0.3</v>
      </c>
      <c r="I27" s="49">
        <v>10</v>
      </c>
      <c r="J27" s="49">
        <v>1126</v>
      </c>
      <c r="K27" s="49">
        <v>0.1</v>
      </c>
      <c r="L27" s="49">
        <v>0</v>
      </c>
    </row>
    <row r="28" spans="1:12" x14ac:dyDescent="0.3">
      <c r="A28" s="6" t="s">
        <v>253</v>
      </c>
      <c r="B28" s="54">
        <v>868</v>
      </c>
      <c r="C28" s="55">
        <v>-7521</v>
      </c>
      <c r="D28" s="50">
        <v>0.5</v>
      </c>
      <c r="E28" s="50">
        <v>0</v>
      </c>
      <c r="F28" s="50">
        <v>-33</v>
      </c>
      <c r="G28" s="50">
        <v>6</v>
      </c>
      <c r="H28" s="50">
        <v>4.4000000000000004</v>
      </c>
      <c r="I28" s="50">
        <v>11</v>
      </c>
      <c r="J28" s="50">
        <v>2263</v>
      </c>
      <c r="K28" s="50">
        <v>0.12</v>
      </c>
      <c r="L28" s="50">
        <v>0</v>
      </c>
    </row>
    <row r="29" spans="1:12" x14ac:dyDescent="0.3">
      <c r="A29" s="4" t="s">
        <v>254</v>
      </c>
      <c r="B29" s="52">
        <v>732</v>
      </c>
      <c r="C29" s="52">
        <v>724</v>
      </c>
      <c r="D29" s="49">
        <v>0.5</v>
      </c>
      <c r="E29" s="49">
        <v>15</v>
      </c>
      <c r="F29" s="49">
        <v>55</v>
      </c>
      <c r="G29" s="49">
        <v>7</v>
      </c>
      <c r="H29" s="49">
        <v>3.5</v>
      </c>
      <c r="I29" s="49">
        <v>2</v>
      </c>
      <c r="J29" s="49">
        <v>4271</v>
      </c>
      <c r="K29" s="49">
        <v>0.34</v>
      </c>
      <c r="L29" s="49">
        <v>4.8</v>
      </c>
    </row>
    <row r="30" spans="1:12" ht="21.6" x14ac:dyDescent="0.3">
      <c r="A30" s="6" t="s">
        <v>255</v>
      </c>
      <c r="B30" s="54">
        <v>691</v>
      </c>
      <c r="C30" s="54">
        <v>614</v>
      </c>
      <c r="D30" s="50">
        <v>0.4</v>
      </c>
      <c r="E30" s="50">
        <v>-9</v>
      </c>
      <c r="F30" s="50">
        <v>38</v>
      </c>
      <c r="G30" s="50">
        <v>1</v>
      </c>
      <c r="H30" s="50">
        <v>16.2</v>
      </c>
      <c r="I30" s="50">
        <v>5</v>
      </c>
      <c r="J30" s="50">
        <v>2612</v>
      </c>
      <c r="K30" s="50">
        <v>0.42</v>
      </c>
      <c r="L30" s="50">
        <v>5</v>
      </c>
    </row>
    <row r="31" spans="1:12" x14ac:dyDescent="0.3">
      <c r="A31" s="4" t="s">
        <v>256</v>
      </c>
      <c r="B31" s="52">
        <v>543</v>
      </c>
      <c r="C31" s="52">
        <v>537</v>
      </c>
      <c r="D31" s="49">
        <v>0.3</v>
      </c>
      <c r="E31" s="49">
        <v>-7</v>
      </c>
      <c r="F31" s="49">
        <v>-29</v>
      </c>
      <c r="G31" s="49">
        <v>26</v>
      </c>
      <c r="H31" s="49">
        <v>0.9</v>
      </c>
      <c r="I31" s="49">
        <v>1</v>
      </c>
      <c r="J31" s="49">
        <v>1753</v>
      </c>
      <c r="K31" s="49">
        <v>0.18</v>
      </c>
      <c r="L31" s="49">
        <v>53.9</v>
      </c>
    </row>
    <row r="32" spans="1:12" x14ac:dyDescent="0.3">
      <c r="A32" s="6" t="s">
        <v>257</v>
      </c>
      <c r="B32" s="54">
        <v>491</v>
      </c>
      <c r="C32" s="54">
        <v>491</v>
      </c>
      <c r="D32" s="50">
        <v>0.3</v>
      </c>
      <c r="E32" s="50">
        <v>37</v>
      </c>
      <c r="F32" s="50">
        <v>457</v>
      </c>
      <c r="G32" s="50">
        <v>27</v>
      </c>
      <c r="H32" s="50">
        <v>0.9</v>
      </c>
      <c r="I32" s="50">
        <v>-6</v>
      </c>
      <c r="J32" s="50">
        <v>6760</v>
      </c>
      <c r="K32" s="50">
        <v>0.12</v>
      </c>
      <c r="L32" s="50">
        <v>2.4</v>
      </c>
    </row>
    <row r="33" spans="1:12" x14ac:dyDescent="0.3">
      <c r="A33" s="4" t="s">
        <v>258</v>
      </c>
      <c r="B33" s="52">
        <v>483</v>
      </c>
      <c r="C33" s="52">
        <v>432</v>
      </c>
      <c r="D33" s="49">
        <v>0.3</v>
      </c>
      <c r="E33" s="49"/>
      <c r="F33" s="49">
        <v>10</v>
      </c>
      <c r="G33" s="49">
        <v>54</v>
      </c>
      <c r="H33" s="49">
        <v>0.2</v>
      </c>
      <c r="I33" s="49">
        <v>2</v>
      </c>
      <c r="J33" s="49">
        <v>4141</v>
      </c>
      <c r="K33" s="49">
        <v>0.11</v>
      </c>
      <c r="L33" s="49">
        <v>29.6</v>
      </c>
    </row>
    <row r="34" spans="1:12" x14ac:dyDescent="0.3">
      <c r="A34" s="6" t="s">
        <v>259</v>
      </c>
      <c r="B34" s="54">
        <v>394</v>
      </c>
      <c r="C34" s="54">
        <v>388</v>
      </c>
      <c r="D34" s="50">
        <v>0.2</v>
      </c>
      <c r="E34" s="50">
        <v>-3</v>
      </c>
      <c r="F34" s="50">
        <v>-16</v>
      </c>
      <c r="G34" s="50">
        <v>45</v>
      </c>
      <c r="H34" s="50">
        <v>0.3</v>
      </c>
      <c r="I34" s="50">
        <v>7</v>
      </c>
      <c r="J34" s="50">
        <v>1144</v>
      </c>
      <c r="K34" s="50">
        <v>0.1</v>
      </c>
      <c r="L34" s="50">
        <v>0</v>
      </c>
    </row>
    <row r="35" spans="1:12" x14ac:dyDescent="0.3">
      <c r="A35" s="4" t="s">
        <v>260</v>
      </c>
      <c r="B35" s="52">
        <v>345</v>
      </c>
      <c r="C35" s="52">
        <v>345</v>
      </c>
      <c r="D35" s="49">
        <v>0.2</v>
      </c>
      <c r="E35" s="49">
        <v>250</v>
      </c>
      <c r="F35" s="49">
        <v>73</v>
      </c>
      <c r="G35" s="49">
        <v>24</v>
      </c>
      <c r="H35" s="49">
        <v>0.9</v>
      </c>
      <c r="I35" s="49">
        <v>-1</v>
      </c>
      <c r="J35" s="49">
        <v>2340</v>
      </c>
      <c r="K35" s="49">
        <v>0.6</v>
      </c>
      <c r="L35" s="49">
        <v>62.2</v>
      </c>
    </row>
    <row r="36" spans="1:12" x14ac:dyDescent="0.3">
      <c r="A36" s="6" t="s">
        <v>261</v>
      </c>
      <c r="B36" s="54">
        <v>269</v>
      </c>
      <c r="C36" s="54">
        <v>269</v>
      </c>
      <c r="D36" s="50">
        <v>0.2</v>
      </c>
      <c r="E36" s="50"/>
      <c r="F36" s="50">
        <v>154</v>
      </c>
      <c r="G36" s="50">
        <v>47</v>
      </c>
      <c r="H36" s="50">
        <v>0.3</v>
      </c>
      <c r="I36" s="50">
        <v>-10</v>
      </c>
      <c r="J36" s="50">
        <v>6510</v>
      </c>
      <c r="K36" s="50">
        <v>0.2</v>
      </c>
      <c r="L36" s="50">
        <v>18.3</v>
      </c>
    </row>
    <row r="37" spans="1:12" x14ac:dyDescent="0.3">
      <c r="A37" s="4" t="s">
        <v>262</v>
      </c>
      <c r="B37" s="52">
        <v>256</v>
      </c>
      <c r="C37" s="53">
        <v>-230</v>
      </c>
      <c r="D37" s="49">
        <v>0.2</v>
      </c>
      <c r="E37" s="49">
        <v>95</v>
      </c>
      <c r="F37" s="49">
        <v>-37</v>
      </c>
      <c r="G37" s="49">
        <v>5</v>
      </c>
      <c r="H37" s="49">
        <v>4.7</v>
      </c>
      <c r="I37" s="49">
        <v>3</v>
      </c>
      <c r="J37" s="49">
        <v>2701</v>
      </c>
      <c r="K37" s="49">
        <v>0.43</v>
      </c>
      <c r="L37" s="49">
        <v>0</v>
      </c>
    </row>
    <row r="38" spans="1:12" x14ac:dyDescent="0.3">
      <c r="A38" s="6" t="s">
        <v>263</v>
      </c>
      <c r="B38" s="54">
        <v>255</v>
      </c>
      <c r="C38" s="55">
        <v>-5752</v>
      </c>
      <c r="D38" s="50">
        <v>0.2</v>
      </c>
      <c r="E38" s="50">
        <v>-11</v>
      </c>
      <c r="F38" s="50">
        <v>-42</v>
      </c>
      <c r="G38" s="50">
        <v>114</v>
      </c>
      <c r="H38" s="50">
        <v>0.03</v>
      </c>
      <c r="I38" s="50">
        <v>11</v>
      </c>
      <c r="J38" s="50">
        <v>1326</v>
      </c>
      <c r="K38" s="50">
        <v>0.17</v>
      </c>
      <c r="L38" s="50">
        <v>33.299999999999997</v>
      </c>
    </row>
    <row r="39" spans="1:12" x14ac:dyDescent="0.3">
      <c r="A39" s="4" t="s">
        <v>264</v>
      </c>
      <c r="B39" s="52">
        <v>226</v>
      </c>
      <c r="C39" s="52">
        <v>217</v>
      </c>
      <c r="D39" s="49">
        <v>0.1</v>
      </c>
      <c r="E39" s="49">
        <v>8</v>
      </c>
      <c r="F39" s="49">
        <v>-7</v>
      </c>
      <c r="G39" s="49">
        <v>21</v>
      </c>
      <c r="H39" s="49">
        <v>1.1000000000000001</v>
      </c>
      <c r="I39" s="49">
        <v>2</v>
      </c>
      <c r="J39" s="49">
        <v>1573</v>
      </c>
      <c r="K39" s="49">
        <v>0.2</v>
      </c>
      <c r="L39" s="49">
        <v>0</v>
      </c>
    </row>
    <row r="40" spans="1:12" x14ac:dyDescent="0.3">
      <c r="A40" s="6" t="s">
        <v>265</v>
      </c>
      <c r="B40" s="54">
        <v>223</v>
      </c>
      <c r="C40" s="54">
        <v>223</v>
      </c>
      <c r="D40" s="50">
        <v>0.1</v>
      </c>
      <c r="E40" s="50">
        <v>245</v>
      </c>
      <c r="F40" s="50">
        <v>-74</v>
      </c>
      <c r="G40" s="50">
        <v>75</v>
      </c>
      <c r="H40" s="50">
        <v>0.1</v>
      </c>
      <c r="I40" s="50">
        <v>15</v>
      </c>
      <c r="J40" s="50">
        <v>3863</v>
      </c>
      <c r="K40" s="50">
        <v>0.25</v>
      </c>
      <c r="L40" s="50">
        <v>31.5</v>
      </c>
    </row>
    <row r="41" spans="1:12" x14ac:dyDescent="0.3">
      <c r="A41" s="4" t="s">
        <v>266</v>
      </c>
      <c r="B41" s="52">
        <v>212</v>
      </c>
      <c r="C41" s="53">
        <v>-1457</v>
      </c>
      <c r="D41" s="49">
        <v>0.1</v>
      </c>
      <c r="E41" s="49">
        <v>89</v>
      </c>
      <c r="F41" s="49">
        <v>-15</v>
      </c>
      <c r="G41" s="49">
        <v>38</v>
      </c>
      <c r="H41" s="49">
        <v>0.5</v>
      </c>
      <c r="I41" s="49">
        <v>8</v>
      </c>
      <c r="J41" s="49">
        <v>786</v>
      </c>
      <c r="K41" s="49">
        <v>0.13</v>
      </c>
      <c r="L41" s="49">
        <v>0</v>
      </c>
    </row>
    <row r="42" spans="1:12" x14ac:dyDescent="0.3">
      <c r="A42" s="6" t="s">
        <v>267</v>
      </c>
      <c r="B42" s="54">
        <v>198</v>
      </c>
      <c r="C42" s="54">
        <v>94</v>
      </c>
      <c r="D42" s="50">
        <v>0.1</v>
      </c>
      <c r="E42" s="50">
        <v>76</v>
      </c>
      <c r="F42" s="50">
        <v>-20</v>
      </c>
      <c r="G42" s="50">
        <v>31</v>
      </c>
      <c r="H42" s="50">
        <v>0.8</v>
      </c>
      <c r="I42" s="50">
        <v>7</v>
      </c>
      <c r="J42" s="50">
        <v>1188</v>
      </c>
      <c r="K42" s="50">
        <v>0.17</v>
      </c>
      <c r="L42" s="50">
        <v>0</v>
      </c>
    </row>
    <row r="43" spans="1:12" x14ac:dyDescent="0.3">
      <c r="A43" s="4" t="s">
        <v>268</v>
      </c>
      <c r="B43" s="52">
        <v>157</v>
      </c>
      <c r="C43" s="52">
        <v>157</v>
      </c>
      <c r="D43" s="49">
        <v>0.1</v>
      </c>
      <c r="E43" s="49">
        <v>17</v>
      </c>
      <c r="F43" s="49">
        <v>21</v>
      </c>
      <c r="G43" s="49">
        <v>89</v>
      </c>
      <c r="H43" s="49">
        <v>0.06</v>
      </c>
      <c r="I43" s="49">
        <v>-7</v>
      </c>
      <c r="J43" s="49">
        <v>5700</v>
      </c>
      <c r="K43" s="49">
        <v>0.09</v>
      </c>
      <c r="L43" s="49">
        <v>0</v>
      </c>
    </row>
    <row r="44" spans="1:12" x14ac:dyDescent="0.3">
      <c r="A44" s="6" t="s">
        <v>269</v>
      </c>
      <c r="B44" s="54">
        <v>150</v>
      </c>
      <c r="C44" s="54">
        <v>150</v>
      </c>
      <c r="D44" s="50">
        <v>0.1</v>
      </c>
      <c r="E44" s="50">
        <v>43</v>
      </c>
      <c r="F44" s="50">
        <v>6664</v>
      </c>
      <c r="G44" s="50">
        <v>28</v>
      </c>
      <c r="H44" s="50">
        <v>0.9</v>
      </c>
      <c r="I44" s="50">
        <v>-4</v>
      </c>
      <c r="J44" s="50">
        <v>4339</v>
      </c>
      <c r="K44" s="50">
        <v>7.0000000000000007E-2</v>
      </c>
      <c r="L44" s="50">
        <v>2.4</v>
      </c>
    </row>
    <row r="45" spans="1:12" x14ac:dyDescent="0.3">
      <c r="A45" s="4" t="s">
        <v>270</v>
      </c>
      <c r="B45" s="52">
        <v>150</v>
      </c>
      <c r="C45" s="52">
        <v>150</v>
      </c>
      <c r="D45" s="49">
        <v>0.1</v>
      </c>
      <c r="E45" s="49"/>
      <c r="F45" s="49"/>
      <c r="G45" s="49">
        <v>96</v>
      </c>
      <c r="H45" s="49">
        <v>0.05</v>
      </c>
      <c r="I45" s="49">
        <v>6</v>
      </c>
      <c r="J45" s="49">
        <v>9271</v>
      </c>
      <c r="K45" s="49">
        <v>0.19</v>
      </c>
      <c r="L45" s="49">
        <v>19.399999999999999</v>
      </c>
    </row>
    <row r="46" spans="1:12" x14ac:dyDescent="0.3">
      <c r="A46" s="6" t="s">
        <v>271</v>
      </c>
      <c r="B46" s="54">
        <v>109</v>
      </c>
      <c r="C46" s="54">
        <v>109</v>
      </c>
      <c r="D46" s="50">
        <v>0.1</v>
      </c>
      <c r="E46" s="50">
        <v>122</v>
      </c>
      <c r="F46" s="50">
        <v>-73</v>
      </c>
      <c r="G46" s="50">
        <v>76</v>
      </c>
      <c r="H46" s="50">
        <v>0.09</v>
      </c>
      <c r="I46" s="50">
        <v>0</v>
      </c>
      <c r="J46" s="50">
        <v>5938</v>
      </c>
      <c r="K46" s="50">
        <v>0.13</v>
      </c>
      <c r="L46" s="50">
        <v>21.5</v>
      </c>
    </row>
    <row r="47" spans="1:12" x14ac:dyDescent="0.3">
      <c r="A47" s="4" t="s">
        <v>272</v>
      </c>
      <c r="B47" s="52">
        <v>105</v>
      </c>
      <c r="C47" s="52">
        <v>10</v>
      </c>
      <c r="D47" s="49">
        <v>0.1</v>
      </c>
      <c r="E47" s="49">
        <v>-14</v>
      </c>
      <c r="F47" s="49">
        <v>-2</v>
      </c>
      <c r="G47" s="49">
        <v>91</v>
      </c>
      <c r="H47" s="49">
        <v>0.06</v>
      </c>
      <c r="I47" s="49">
        <v>10</v>
      </c>
      <c r="J47" s="49">
        <v>2458</v>
      </c>
      <c r="K47" s="49">
        <v>0.18</v>
      </c>
      <c r="L47" s="49">
        <v>0</v>
      </c>
    </row>
    <row r="48" spans="1:12" x14ac:dyDescent="0.3">
      <c r="A48" s="6" t="s">
        <v>273</v>
      </c>
      <c r="B48" s="54">
        <v>65</v>
      </c>
      <c r="C48" s="54">
        <v>65</v>
      </c>
      <c r="D48" s="50">
        <v>0</v>
      </c>
      <c r="E48" s="50"/>
      <c r="F48" s="50">
        <v>88</v>
      </c>
      <c r="G48" s="50">
        <v>60</v>
      </c>
      <c r="H48" s="50">
        <v>0.2</v>
      </c>
      <c r="I48" s="50">
        <v>8</v>
      </c>
      <c r="J48" s="50">
        <v>4819</v>
      </c>
      <c r="K48" s="50">
        <v>0.21</v>
      </c>
      <c r="L48" s="50">
        <v>2.4</v>
      </c>
    </row>
    <row r="49" spans="1:12" ht="21.6" x14ac:dyDescent="0.3">
      <c r="A49" s="4" t="s">
        <v>274</v>
      </c>
      <c r="B49" s="52">
        <v>57</v>
      </c>
      <c r="C49" s="52">
        <v>44</v>
      </c>
      <c r="D49" s="49">
        <v>0</v>
      </c>
      <c r="E49" s="49"/>
      <c r="F49" s="49">
        <v>187</v>
      </c>
      <c r="G49" s="49">
        <v>78</v>
      </c>
      <c r="H49" s="49">
        <v>0.09</v>
      </c>
      <c r="I49" s="49">
        <v>9</v>
      </c>
      <c r="J49" s="49">
        <v>1691</v>
      </c>
      <c r="K49" s="49">
        <v>0.09</v>
      </c>
      <c r="L49" s="49">
        <v>3.6</v>
      </c>
    </row>
    <row r="50" spans="1:12" x14ac:dyDescent="0.3">
      <c r="A50" s="6" t="s">
        <v>275</v>
      </c>
      <c r="B50" s="54">
        <v>43</v>
      </c>
      <c r="C50" s="54">
        <v>43</v>
      </c>
      <c r="D50" s="50">
        <v>0</v>
      </c>
      <c r="E50" s="50"/>
      <c r="F50" s="50">
        <v>-48</v>
      </c>
      <c r="G50" s="50">
        <v>61</v>
      </c>
      <c r="H50" s="50">
        <v>0.2</v>
      </c>
      <c r="I50" s="50">
        <v>6</v>
      </c>
      <c r="J50" s="50">
        <v>347</v>
      </c>
      <c r="K50" s="50">
        <v>0.33</v>
      </c>
      <c r="L50" s="50">
        <v>0</v>
      </c>
    </row>
    <row r="51" spans="1:12" x14ac:dyDescent="0.3">
      <c r="A51" s="4" t="s">
        <v>276</v>
      </c>
      <c r="B51" s="52">
        <v>43</v>
      </c>
      <c r="C51" s="53">
        <v>-3677</v>
      </c>
      <c r="D51" s="49">
        <v>0</v>
      </c>
      <c r="E51" s="49"/>
      <c r="F51" s="49"/>
      <c r="G51" s="49">
        <v>34</v>
      </c>
      <c r="H51" s="49">
        <v>0.6</v>
      </c>
      <c r="I51" s="49">
        <v>-1</v>
      </c>
      <c r="J51" s="49">
        <v>6904</v>
      </c>
      <c r="K51" s="49">
        <v>0.14000000000000001</v>
      </c>
      <c r="L51" s="49">
        <v>0</v>
      </c>
    </row>
    <row r="52" spans="1:12" x14ac:dyDescent="0.3">
      <c r="A52" s="6" t="s">
        <v>277</v>
      </c>
      <c r="B52" s="54">
        <v>26</v>
      </c>
      <c r="C52" s="54">
        <v>26</v>
      </c>
      <c r="D52" s="50">
        <v>0</v>
      </c>
      <c r="E52" s="50">
        <v>6</v>
      </c>
      <c r="F52" s="50">
        <v>-8</v>
      </c>
      <c r="G52" s="50">
        <v>35</v>
      </c>
      <c r="H52" s="50">
        <v>0.6</v>
      </c>
      <c r="I52" s="50">
        <v>5</v>
      </c>
      <c r="J52" s="50">
        <v>985</v>
      </c>
      <c r="K52" s="50">
        <v>0.27</v>
      </c>
      <c r="L52" s="50">
        <v>0</v>
      </c>
    </row>
    <row r="53" spans="1:12" x14ac:dyDescent="0.3">
      <c r="A53" s="4" t="s">
        <v>278</v>
      </c>
      <c r="B53" s="52">
        <v>21</v>
      </c>
      <c r="C53" s="52">
        <v>21</v>
      </c>
      <c r="D53" s="49">
        <v>0</v>
      </c>
      <c r="E53" s="49">
        <v>-38</v>
      </c>
      <c r="F53" s="49"/>
      <c r="G53" s="49">
        <v>203</v>
      </c>
      <c r="H53" s="49">
        <v>0</v>
      </c>
      <c r="I53" s="49">
        <v>-18</v>
      </c>
      <c r="J53" s="49">
        <v>3174</v>
      </c>
      <c r="K53" s="49">
        <v>0.53</v>
      </c>
      <c r="L53" s="49">
        <v>22.2</v>
      </c>
    </row>
    <row r="54" spans="1:12" x14ac:dyDescent="0.3">
      <c r="A54" s="6" t="s">
        <v>279</v>
      </c>
      <c r="B54" s="54">
        <v>16</v>
      </c>
      <c r="C54" s="55">
        <v>-4149</v>
      </c>
      <c r="D54" s="50">
        <v>0</v>
      </c>
      <c r="E54" s="50">
        <v>6</v>
      </c>
      <c r="F54" s="50">
        <v>70</v>
      </c>
      <c r="G54" s="50">
        <v>123</v>
      </c>
      <c r="H54" s="50">
        <v>0.02</v>
      </c>
      <c r="I54" s="50">
        <v>8</v>
      </c>
      <c r="J54" s="50">
        <v>1973</v>
      </c>
      <c r="K54" s="50">
        <v>0.17</v>
      </c>
      <c r="L54" s="50">
        <v>3.3</v>
      </c>
    </row>
    <row r="55" spans="1:12" x14ac:dyDescent="0.3">
      <c r="A55" s="4" t="s">
        <v>280</v>
      </c>
      <c r="B55" s="52">
        <v>14</v>
      </c>
      <c r="C55" s="52">
        <v>14</v>
      </c>
      <c r="D55" s="49">
        <v>0</v>
      </c>
      <c r="E55" s="49">
        <v>-35</v>
      </c>
      <c r="F55" s="49"/>
      <c r="G55" s="49">
        <v>64</v>
      </c>
      <c r="H55" s="49">
        <v>0.1</v>
      </c>
      <c r="I55" s="49">
        <v>0</v>
      </c>
      <c r="J55" s="49">
        <v>4428</v>
      </c>
      <c r="K55" s="49">
        <v>0.16</v>
      </c>
      <c r="L55" s="49">
        <v>2.4</v>
      </c>
    </row>
    <row r="56" spans="1:12" x14ac:dyDescent="0.3">
      <c r="A56" s="6" t="s">
        <v>281</v>
      </c>
      <c r="B56" s="54">
        <v>12</v>
      </c>
      <c r="C56" s="55">
        <v>-71</v>
      </c>
      <c r="D56" s="50">
        <v>0</v>
      </c>
      <c r="E56" s="50">
        <v>-43</v>
      </c>
      <c r="F56" s="50">
        <v>-82</v>
      </c>
      <c r="G56" s="50">
        <v>56</v>
      </c>
      <c r="H56" s="50">
        <v>0.2</v>
      </c>
      <c r="I56" s="50">
        <v>13</v>
      </c>
      <c r="J56" s="50">
        <v>1324</v>
      </c>
      <c r="K56" s="50">
        <v>0.14000000000000001</v>
      </c>
      <c r="L56" s="50">
        <v>0</v>
      </c>
    </row>
    <row r="57" spans="1:12" x14ac:dyDescent="0.3">
      <c r="A57" s="4" t="s">
        <v>282</v>
      </c>
      <c r="B57" s="52">
        <v>9</v>
      </c>
      <c r="C57" s="53">
        <v>-1309</v>
      </c>
      <c r="D57" s="49">
        <v>0</v>
      </c>
      <c r="E57" s="49">
        <v>5</v>
      </c>
      <c r="F57" s="49">
        <v>95</v>
      </c>
      <c r="G57" s="49">
        <v>53</v>
      </c>
      <c r="H57" s="49">
        <v>0.2</v>
      </c>
      <c r="I57" s="49">
        <v>20</v>
      </c>
      <c r="J57" s="49">
        <v>1516</v>
      </c>
      <c r="K57" s="49">
        <v>0.19</v>
      </c>
      <c r="L57" s="49">
        <v>7.1</v>
      </c>
    </row>
    <row r="58" spans="1:12" x14ac:dyDescent="0.3">
      <c r="A58" s="6" t="s">
        <v>283</v>
      </c>
      <c r="B58" s="54">
        <v>8</v>
      </c>
      <c r="C58" s="55">
        <v>-72</v>
      </c>
      <c r="D58" s="50">
        <v>0</v>
      </c>
      <c r="E58" s="50">
        <v>-21</v>
      </c>
      <c r="F58" s="50"/>
      <c r="G58" s="50">
        <v>59</v>
      </c>
      <c r="H58" s="50">
        <v>0.2</v>
      </c>
      <c r="I58" s="50">
        <v>-9</v>
      </c>
      <c r="J58" s="50">
        <v>913</v>
      </c>
      <c r="K58" s="50">
        <v>0.25</v>
      </c>
      <c r="L58" s="50">
        <v>11.3</v>
      </c>
    </row>
    <row r="59" spans="1:12" x14ac:dyDescent="0.3">
      <c r="A59" s="4" t="s">
        <v>284</v>
      </c>
      <c r="B59" s="52">
        <v>8</v>
      </c>
      <c r="C59" s="53">
        <v>-96</v>
      </c>
      <c r="D59" s="49">
        <v>0</v>
      </c>
      <c r="E59" s="49">
        <v>-56</v>
      </c>
      <c r="F59" s="49">
        <v>-95</v>
      </c>
      <c r="G59" s="49">
        <v>48</v>
      </c>
      <c r="H59" s="49">
        <v>0.3</v>
      </c>
      <c r="I59" s="49">
        <v>-6</v>
      </c>
      <c r="J59" s="49">
        <v>1234</v>
      </c>
      <c r="K59" s="49">
        <v>0.12</v>
      </c>
      <c r="L59" s="49">
        <v>0</v>
      </c>
    </row>
    <row r="60" spans="1:12" x14ac:dyDescent="0.3">
      <c r="A60" s="6" t="s">
        <v>285</v>
      </c>
      <c r="B60" s="54">
        <v>6</v>
      </c>
      <c r="C60" s="54">
        <v>6</v>
      </c>
      <c r="D60" s="50">
        <v>0</v>
      </c>
      <c r="E60" s="50"/>
      <c r="F60" s="50"/>
      <c r="G60" s="50">
        <v>18</v>
      </c>
      <c r="H60" s="50">
        <v>1.2</v>
      </c>
      <c r="I60" s="50">
        <v>-3</v>
      </c>
      <c r="J60" s="50">
        <v>4345</v>
      </c>
      <c r="K60" s="50">
        <v>0.33</v>
      </c>
      <c r="L60" s="50">
        <v>1.1000000000000001</v>
      </c>
    </row>
    <row r="61" spans="1:12" ht="21.6" x14ac:dyDescent="0.3">
      <c r="A61" s="4" t="s">
        <v>286</v>
      </c>
      <c r="B61" s="52">
        <v>3</v>
      </c>
      <c r="C61" s="53">
        <v>-1149</v>
      </c>
      <c r="D61" s="49">
        <v>0</v>
      </c>
      <c r="E61" s="49">
        <v>14</v>
      </c>
      <c r="F61" s="49">
        <v>-99</v>
      </c>
      <c r="G61" s="49">
        <v>99</v>
      </c>
      <c r="H61" s="49">
        <v>0.05</v>
      </c>
      <c r="I61" s="49">
        <v>27</v>
      </c>
      <c r="J61" s="49">
        <v>1217</v>
      </c>
      <c r="K61" s="49">
        <v>0.2</v>
      </c>
      <c r="L61" s="49">
        <v>11.4</v>
      </c>
    </row>
    <row r="62" spans="1:12" x14ac:dyDescent="0.3">
      <c r="A62" s="6" t="s">
        <v>287</v>
      </c>
      <c r="B62" s="54">
        <v>2</v>
      </c>
      <c r="C62" s="54">
        <v>2</v>
      </c>
      <c r="D62" s="50">
        <v>0</v>
      </c>
      <c r="E62" s="50">
        <v>-7</v>
      </c>
      <c r="F62" s="50"/>
      <c r="G62" s="50">
        <v>106</v>
      </c>
      <c r="H62" s="50">
        <v>0.04</v>
      </c>
      <c r="I62" s="50">
        <v>6</v>
      </c>
      <c r="J62" s="50">
        <v>1379</v>
      </c>
      <c r="K62" s="50">
        <v>0.27</v>
      </c>
      <c r="L62" s="50">
        <v>0</v>
      </c>
    </row>
    <row r="63" spans="1:12" x14ac:dyDescent="0.3">
      <c r="A63" s="4" t="s">
        <v>288</v>
      </c>
      <c r="B63" s="52">
        <v>2</v>
      </c>
      <c r="C63" s="52">
        <v>2</v>
      </c>
      <c r="D63" s="49">
        <v>0</v>
      </c>
      <c r="E63" s="49">
        <v>-45</v>
      </c>
      <c r="F63" s="49"/>
      <c r="G63" s="49">
        <v>126</v>
      </c>
      <c r="H63" s="49">
        <v>0.02</v>
      </c>
      <c r="I63" s="49">
        <v>10</v>
      </c>
      <c r="J63" s="49">
        <v>1486</v>
      </c>
      <c r="K63" s="49">
        <v>0.19</v>
      </c>
      <c r="L63" s="49">
        <v>11.2</v>
      </c>
    </row>
    <row r="64" spans="1:12" x14ac:dyDescent="0.3">
      <c r="A64" s="6" t="s">
        <v>289</v>
      </c>
      <c r="B64" s="54">
        <v>2</v>
      </c>
      <c r="C64" s="55">
        <v>-836</v>
      </c>
      <c r="D64" s="50">
        <v>0</v>
      </c>
      <c r="E64" s="50">
        <v>9</v>
      </c>
      <c r="F64" s="50">
        <v>-64</v>
      </c>
      <c r="G64" s="50">
        <v>11</v>
      </c>
      <c r="H64" s="50">
        <v>2.6</v>
      </c>
      <c r="I64" s="50">
        <v>3</v>
      </c>
      <c r="J64" s="50">
        <v>3086</v>
      </c>
      <c r="K64" s="50">
        <v>0.11</v>
      </c>
      <c r="L64" s="50">
        <v>11.3</v>
      </c>
    </row>
    <row r="65" spans="1:12" x14ac:dyDescent="0.3">
      <c r="A65" s="4" t="s">
        <v>290</v>
      </c>
      <c r="B65" s="52">
        <v>1</v>
      </c>
      <c r="C65" s="52">
        <v>1</v>
      </c>
      <c r="D65" s="49">
        <v>0</v>
      </c>
      <c r="E65" s="49"/>
      <c r="F65" s="49"/>
      <c r="G65" s="49">
        <v>25</v>
      </c>
      <c r="H65" s="49">
        <v>0.9</v>
      </c>
      <c r="I65" s="49">
        <v>-4</v>
      </c>
      <c r="J65" s="49">
        <v>5062</v>
      </c>
      <c r="K65" s="49">
        <v>0.71</v>
      </c>
      <c r="L65" s="49">
        <v>5.4</v>
      </c>
    </row>
    <row r="66" spans="1:12" x14ac:dyDescent="0.3">
      <c r="A66" s="6" t="s">
        <v>291</v>
      </c>
      <c r="B66" s="54">
        <v>1</v>
      </c>
      <c r="C66" s="54">
        <v>1</v>
      </c>
      <c r="D66" s="50">
        <v>0</v>
      </c>
      <c r="E66" s="50">
        <v>-32</v>
      </c>
      <c r="F66" s="50"/>
      <c r="G66" s="50">
        <v>40</v>
      </c>
      <c r="H66" s="50">
        <v>0.4</v>
      </c>
      <c r="I66" s="50">
        <v>4</v>
      </c>
      <c r="J66" s="50">
        <v>1840</v>
      </c>
      <c r="K66" s="50">
        <v>0.23</v>
      </c>
      <c r="L66" s="50">
        <v>0</v>
      </c>
    </row>
    <row r="67" spans="1:12" ht="21.6" x14ac:dyDescent="0.3">
      <c r="A67" s="4" t="s">
        <v>292</v>
      </c>
      <c r="B67" s="52">
        <v>1</v>
      </c>
      <c r="C67" s="52">
        <v>1</v>
      </c>
      <c r="D67" s="49">
        <v>0</v>
      </c>
      <c r="E67" s="49"/>
      <c r="F67" s="49"/>
      <c r="G67" s="49">
        <v>137</v>
      </c>
      <c r="H67" s="49">
        <v>0.02</v>
      </c>
      <c r="I67" s="49">
        <v>50</v>
      </c>
      <c r="J67" s="49"/>
      <c r="K67" s="49">
        <v>0.36</v>
      </c>
      <c r="L67" s="49"/>
    </row>
    <row r="68" spans="1:12" x14ac:dyDescent="0.3">
      <c r="A68" s="6" t="s">
        <v>293</v>
      </c>
      <c r="B68" s="54">
        <v>1</v>
      </c>
      <c r="C68" s="55">
        <v>-71</v>
      </c>
      <c r="D68" s="50">
        <v>0</v>
      </c>
      <c r="E68" s="50">
        <v>-33</v>
      </c>
      <c r="F68" s="50"/>
      <c r="G68" s="50">
        <v>93</v>
      </c>
      <c r="H68" s="50">
        <v>0.05</v>
      </c>
      <c r="I68" s="50">
        <v>-2</v>
      </c>
      <c r="J68" s="50">
        <v>1340</v>
      </c>
      <c r="K68" s="50">
        <v>0.32</v>
      </c>
      <c r="L68" s="50">
        <v>1.6</v>
      </c>
    </row>
    <row r="69" spans="1:12" x14ac:dyDescent="0.3">
      <c r="A69" s="4" t="s">
        <v>294</v>
      </c>
      <c r="B69" s="52">
        <v>1</v>
      </c>
      <c r="C69" s="53">
        <v>-135</v>
      </c>
      <c r="D69" s="49">
        <v>0</v>
      </c>
      <c r="E69" s="49">
        <v>17</v>
      </c>
      <c r="F69" s="49"/>
      <c r="G69" s="49">
        <v>68</v>
      </c>
      <c r="H69" s="49">
        <v>0.1</v>
      </c>
      <c r="I69" s="49">
        <v>11</v>
      </c>
      <c r="J69" s="49">
        <v>1264</v>
      </c>
      <c r="K69" s="49">
        <v>0.15</v>
      </c>
      <c r="L69" s="49">
        <v>0</v>
      </c>
    </row>
    <row r="70" spans="1:12" x14ac:dyDescent="0.3">
      <c r="A70" s="6" t="s">
        <v>295</v>
      </c>
      <c r="B70" s="54"/>
      <c r="C70" s="55">
        <v>-4</v>
      </c>
      <c r="D70" s="50"/>
      <c r="E70" s="50"/>
      <c r="F70" s="50"/>
      <c r="G70" s="50">
        <v>52</v>
      </c>
      <c r="H70" s="50">
        <v>0.2</v>
      </c>
      <c r="I70" s="50">
        <v>-3</v>
      </c>
      <c r="J70" s="50">
        <v>1859</v>
      </c>
      <c r="K70" s="50">
        <v>0.35</v>
      </c>
      <c r="L70" s="50">
        <v>11.2</v>
      </c>
    </row>
    <row r="71" spans="1:12" x14ac:dyDescent="0.3">
      <c r="A71" s="4" t="s">
        <v>296</v>
      </c>
      <c r="B71" s="52"/>
      <c r="C71" s="53">
        <v>-6</v>
      </c>
      <c r="D71" s="49"/>
      <c r="E71" s="49"/>
      <c r="F71" s="49"/>
      <c r="G71" s="49">
        <v>119</v>
      </c>
      <c r="H71" s="49">
        <v>0.03</v>
      </c>
      <c r="I71" s="49">
        <v>10</v>
      </c>
      <c r="J71" s="49">
        <v>2047</v>
      </c>
      <c r="K71" s="49">
        <v>0.25</v>
      </c>
      <c r="L71" s="49">
        <v>6.2</v>
      </c>
    </row>
    <row r="72" spans="1:12" x14ac:dyDescent="0.3">
      <c r="A72" s="6" t="s">
        <v>297</v>
      </c>
      <c r="B72" s="54"/>
      <c r="C72" s="55">
        <v>-41</v>
      </c>
      <c r="D72" s="50"/>
      <c r="E72" s="50"/>
      <c r="F72" s="50"/>
      <c r="G72" s="50">
        <v>65</v>
      </c>
      <c r="H72" s="50">
        <v>0.1</v>
      </c>
      <c r="I72" s="50">
        <v>4</v>
      </c>
      <c r="J72" s="50">
        <v>9070</v>
      </c>
      <c r="K72" s="50">
        <v>0.14000000000000001</v>
      </c>
      <c r="L72" s="50">
        <v>0</v>
      </c>
    </row>
    <row r="73" spans="1:12" x14ac:dyDescent="0.3">
      <c r="A73" s="4" t="s">
        <v>298</v>
      </c>
      <c r="B73" s="52"/>
      <c r="C73" s="53">
        <v>-70</v>
      </c>
      <c r="D73" s="49"/>
      <c r="E73" s="49"/>
      <c r="F73" s="49"/>
      <c r="G73" s="49">
        <v>71</v>
      </c>
      <c r="H73" s="49">
        <v>0.1</v>
      </c>
      <c r="I73" s="49">
        <v>24</v>
      </c>
      <c r="J73" s="49">
        <v>1631</v>
      </c>
      <c r="K73" s="49">
        <v>0.35</v>
      </c>
      <c r="L73" s="49">
        <v>28.3</v>
      </c>
    </row>
    <row r="74" spans="1:12" x14ac:dyDescent="0.3">
      <c r="A74" s="6" t="s">
        <v>299</v>
      </c>
      <c r="B74" s="54"/>
      <c r="C74" s="55">
        <v>-352</v>
      </c>
      <c r="D74" s="50"/>
      <c r="E74" s="50"/>
      <c r="F74" s="50"/>
      <c r="G74" s="50">
        <v>105</v>
      </c>
      <c r="H74" s="50">
        <v>0.04</v>
      </c>
      <c r="I74" s="50">
        <v>15</v>
      </c>
      <c r="J74" s="50">
        <v>1173</v>
      </c>
      <c r="K74" s="50">
        <v>0.75</v>
      </c>
      <c r="L74" s="50">
        <v>28</v>
      </c>
    </row>
    <row r="75" spans="1:12" ht="21.6" x14ac:dyDescent="0.3">
      <c r="A75" s="4" t="s">
        <v>300</v>
      </c>
      <c r="B75" s="52"/>
      <c r="C75" s="53">
        <v>-617</v>
      </c>
      <c r="D75" s="49"/>
      <c r="E75" s="49"/>
      <c r="F75" s="49"/>
      <c r="G75" s="49">
        <v>83</v>
      </c>
      <c r="H75" s="49">
        <v>0.08</v>
      </c>
      <c r="I75" s="49">
        <v>28</v>
      </c>
      <c r="J75" s="49">
        <v>2924</v>
      </c>
      <c r="K75" s="49">
        <v>0.18</v>
      </c>
      <c r="L75" s="49">
        <v>34.5</v>
      </c>
    </row>
    <row r="76" spans="1:12" x14ac:dyDescent="0.3">
      <c r="A76" s="6" t="s">
        <v>301</v>
      </c>
      <c r="B76" s="54"/>
      <c r="C76" s="55">
        <v>-931</v>
      </c>
      <c r="D76" s="50"/>
      <c r="E76" s="50"/>
      <c r="F76" s="50"/>
      <c r="G76" s="50">
        <v>13</v>
      </c>
      <c r="H76" s="50">
        <v>2.2000000000000002</v>
      </c>
      <c r="I76" s="50">
        <v>-9</v>
      </c>
      <c r="J76" s="50">
        <v>6013</v>
      </c>
      <c r="K76" s="50">
        <v>0.28000000000000003</v>
      </c>
      <c r="L76" s="50">
        <v>11.7</v>
      </c>
    </row>
    <row r="77" spans="1:12" x14ac:dyDescent="0.3">
      <c r="A77" s="4" t="s">
        <v>302</v>
      </c>
      <c r="B77" s="52"/>
      <c r="C77" s="53">
        <v>-2132</v>
      </c>
      <c r="D77" s="49"/>
      <c r="E77" s="49"/>
      <c r="F77" s="49"/>
      <c r="G77" s="49">
        <v>116</v>
      </c>
      <c r="H77" s="49">
        <v>0.03</v>
      </c>
      <c r="I77" s="49">
        <v>2</v>
      </c>
      <c r="J77" s="49">
        <v>11939</v>
      </c>
      <c r="K77" s="49">
        <v>0.13</v>
      </c>
      <c r="L77" s="49">
        <v>7.9</v>
      </c>
    </row>
    <row r="78" spans="1:12" x14ac:dyDescent="0.3">
      <c r="A78" s="6" t="s">
        <v>303</v>
      </c>
      <c r="B78" s="54"/>
      <c r="C78" s="55">
        <v>-2219</v>
      </c>
      <c r="D78" s="50"/>
      <c r="E78" s="50"/>
      <c r="F78" s="50"/>
      <c r="G78" s="50">
        <v>143</v>
      </c>
      <c r="H78" s="50">
        <v>0.02</v>
      </c>
      <c r="I78" s="50">
        <v>-19</v>
      </c>
      <c r="J78" s="50">
        <v>11709</v>
      </c>
      <c r="K78" s="50">
        <v>0.8</v>
      </c>
      <c r="L78" s="50">
        <v>29.5</v>
      </c>
    </row>
    <row r="79" spans="1:12" x14ac:dyDescent="0.3">
      <c r="A79" s="4" t="s">
        <v>304</v>
      </c>
      <c r="B79" s="52"/>
      <c r="C79" s="53">
        <v>-6342</v>
      </c>
      <c r="D79" s="49"/>
      <c r="E79" s="49"/>
      <c r="F79" s="49"/>
      <c r="G79" s="49">
        <v>109</v>
      </c>
      <c r="H79" s="49">
        <v>0.04</v>
      </c>
      <c r="I79" s="49">
        <v>35</v>
      </c>
      <c r="J79" s="49">
        <v>1118</v>
      </c>
      <c r="K79" s="49">
        <v>0.28000000000000003</v>
      </c>
      <c r="L79" s="49">
        <v>11.5</v>
      </c>
    </row>
    <row r="80" spans="1:12" x14ac:dyDescent="0.3">
      <c r="A80" s="6" t="s">
        <v>305</v>
      </c>
      <c r="B80" s="54"/>
      <c r="C80" s="54"/>
      <c r="D80" s="50"/>
      <c r="E80" s="50"/>
      <c r="F80" s="50"/>
      <c r="G80" s="50">
        <v>9</v>
      </c>
      <c r="H80" s="50">
        <v>2.8</v>
      </c>
      <c r="I80" s="50">
        <v>9</v>
      </c>
      <c r="J80" s="50">
        <v>2670</v>
      </c>
      <c r="K80" s="50">
        <v>0.9</v>
      </c>
      <c r="L80" s="50">
        <v>15.3</v>
      </c>
    </row>
    <row r="81" spans="1:12" x14ac:dyDescent="0.3">
      <c r="A81" s="4" t="s">
        <v>306</v>
      </c>
      <c r="B81" s="52"/>
      <c r="C81" s="52"/>
      <c r="D81" s="49"/>
      <c r="E81" s="49"/>
      <c r="F81" s="49"/>
      <c r="G81" s="49">
        <v>16</v>
      </c>
      <c r="H81" s="49">
        <v>1.4</v>
      </c>
      <c r="I81" s="49">
        <v>13</v>
      </c>
      <c r="J81" s="49">
        <v>2472</v>
      </c>
      <c r="K81" s="49">
        <v>0.38</v>
      </c>
      <c r="L81" s="49">
        <v>55.2</v>
      </c>
    </row>
    <row r="82" spans="1:12" x14ac:dyDescent="0.3">
      <c r="A82" s="6" t="s">
        <v>307</v>
      </c>
      <c r="B82" s="54"/>
      <c r="C82" s="54"/>
      <c r="D82" s="50"/>
      <c r="E82" s="50"/>
      <c r="F82" s="50"/>
      <c r="G82" s="50">
        <v>17</v>
      </c>
      <c r="H82" s="50">
        <v>1.4</v>
      </c>
      <c r="I82" s="50">
        <v>24</v>
      </c>
      <c r="J82" s="50">
        <v>2624</v>
      </c>
      <c r="K82" s="50"/>
      <c r="L82" s="50">
        <v>10.4</v>
      </c>
    </row>
    <row r="83" spans="1:12" x14ac:dyDescent="0.3">
      <c r="A83" s="4" t="s">
        <v>308</v>
      </c>
      <c r="B83" s="52"/>
      <c r="C83" s="52"/>
      <c r="D83" s="49"/>
      <c r="E83" s="49"/>
      <c r="F83" s="49"/>
      <c r="G83" s="49">
        <v>20</v>
      </c>
      <c r="H83" s="49">
        <v>1.1000000000000001</v>
      </c>
      <c r="I83" s="49">
        <v>5</v>
      </c>
      <c r="J83" s="49">
        <v>2375</v>
      </c>
      <c r="K83" s="49">
        <v>0.6</v>
      </c>
      <c r="L83" s="49">
        <v>0</v>
      </c>
    </row>
    <row r="84" spans="1:12" x14ac:dyDescent="0.3">
      <c r="A84" s="6" t="s">
        <v>309</v>
      </c>
      <c r="B84" s="54"/>
      <c r="C84" s="54"/>
      <c r="D84" s="50"/>
      <c r="E84" s="50"/>
      <c r="F84" s="50"/>
      <c r="G84" s="50">
        <v>22</v>
      </c>
      <c r="H84" s="50">
        <v>1</v>
      </c>
      <c r="I84" s="50">
        <v>3</v>
      </c>
      <c r="J84" s="50">
        <v>7996</v>
      </c>
      <c r="K84" s="50">
        <v>0.27</v>
      </c>
      <c r="L84" s="50">
        <v>9.9</v>
      </c>
    </row>
    <row r="85" spans="1:12" x14ac:dyDescent="0.3">
      <c r="A85" s="4" t="s">
        <v>310</v>
      </c>
      <c r="B85" s="52"/>
      <c r="C85" s="52"/>
      <c r="D85" s="49"/>
      <c r="E85" s="49"/>
      <c r="F85" s="49"/>
      <c r="G85" s="49">
        <v>30</v>
      </c>
      <c r="H85" s="49">
        <v>0.8</v>
      </c>
      <c r="I85" s="49">
        <v>1</v>
      </c>
      <c r="J85" s="49">
        <v>3267</v>
      </c>
      <c r="K85" s="49">
        <v>0.2</v>
      </c>
      <c r="L85" s="49">
        <v>0</v>
      </c>
    </row>
    <row r="86" spans="1:12" x14ac:dyDescent="0.3">
      <c r="A86" s="6" t="s">
        <v>311</v>
      </c>
      <c r="B86" s="54"/>
      <c r="C86" s="54"/>
      <c r="D86" s="50"/>
      <c r="E86" s="50"/>
      <c r="F86" s="50"/>
      <c r="G86" s="50">
        <v>32</v>
      </c>
      <c r="H86" s="50">
        <v>0.7</v>
      </c>
      <c r="I86" s="50">
        <v>-7</v>
      </c>
      <c r="J86" s="50">
        <v>7216</v>
      </c>
      <c r="K86" s="50">
        <v>0.28999999999999998</v>
      </c>
      <c r="L86" s="50">
        <v>8.8000000000000007</v>
      </c>
    </row>
    <row r="87" spans="1:12" x14ac:dyDescent="0.3">
      <c r="A87" s="4" t="s">
        <v>312</v>
      </c>
      <c r="B87" s="52"/>
      <c r="C87" s="52"/>
      <c r="D87" s="49"/>
      <c r="E87" s="49"/>
      <c r="F87" s="49"/>
      <c r="G87" s="49">
        <v>36</v>
      </c>
      <c r="H87" s="49">
        <v>0.6</v>
      </c>
      <c r="I87" s="49">
        <v>3</v>
      </c>
      <c r="J87" s="49">
        <v>2529</v>
      </c>
      <c r="K87" s="49">
        <v>0.15</v>
      </c>
      <c r="L87" s="49">
        <v>22.1</v>
      </c>
    </row>
    <row r="88" spans="1:12" x14ac:dyDescent="0.3">
      <c r="A88" s="6" t="s">
        <v>313</v>
      </c>
      <c r="B88" s="54"/>
      <c r="C88" s="54"/>
      <c r="D88" s="50"/>
      <c r="E88" s="50"/>
      <c r="F88" s="50"/>
      <c r="G88" s="50">
        <v>42</v>
      </c>
      <c r="H88" s="50">
        <v>0.4</v>
      </c>
      <c r="I88" s="50">
        <v>6</v>
      </c>
      <c r="J88" s="50">
        <v>6119</v>
      </c>
      <c r="K88" s="50">
        <v>0.11</v>
      </c>
      <c r="L88" s="50">
        <v>18.8</v>
      </c>
    </row>
    <row r="89" spans="1:12" x14ac:dyDescent="0.3">
      <c r="A89" s="4" t="s">
        <v>314</v>
      </c>
      <c r="B89" s="52"/>
      <c r="C89" s="52"/>
      <c r="D89" s="49"/>
      <c r="E89" s="49"/>
      <c r="F89" s="49"/>
      <c r="G89" s="49">
        <v>44</v>
      </c>
      <c r="H89" s="49">
        <v>0.4</v>
      </c>
      <c r="I89" s="49">
        <v>-2</v>
      </c>
      <c r="J89" s="49">
        <v>5759</v>
      </c>
      <c r="K89" s="49">
        <v>0.13</v>
      </c>
      <c r="L89" s="49">
        <v>17.7</v>
      </c>
    </row>
    <row r="90" spans="1:12" x14ac:dyDescent="0.3">
      <c r="A90" s="6" t="s">
        <v>315</v>
      </c>
      <c r="B90" s="54"/>
      <c r="C90" s="54"/>
      <c r="D90" s="50"/>
      <c r="E90" s="50"/>
      <c r="F90" s="50"/>
      <c r="G90" s="50">
        <v>46</v>
      </c>
      <c r="H90" s="50">
        <v>0.3</v>
      </c>
      <c r="I90" s="50">
        <v>-1</v>
      </c>
      <c r="J90" s="50">
        <v>9646</v>
      </c>
      <c r="K90" s="50">
        <v>0.13</v>
      </c>
      <c r="L90" s="50">
        <v>0.5</v>
      </c>
    </row>
    <row r="91" spans="1:12" x14ac:dyDescent="0.3">
      <c r="A91" s="4" t="s">
        <v>316</v>
      </c>
      <c r="B91" s="52"/>
      <c r="C91" s="52"/>
      <c r="D91" s="49"/>
      <c r="E91" s="49"/>
      <c r="F91" s="49"/>
      <c r="G91" s="49">
        <v>51</v>
      </c>
      <c r="H91" s="49">
        <v>0.2</v>
      </c>
      <c r="I91" s="49">
        <v>0</v>
      </c>
      <c r="J91" s="49">
        <v>6223</v>
      </c>
      <c r="K91" s="49">
        <v>0.23</v>
      </c>
      <c r="L91" s="49">
        <v>8.1999999999999993</v>
      </c>
    </row>
    <row r="92" spans="1:12" x14ac:dyDescent="0.3">
      <c r="A92" s="6" t="s">
        <v>317</v>
      </c>
      <c r="B92" s="54"/>
      <c r="C92" s="54"/>
      <c r="D92" s="50"/>
      <c r="E92" s="50"/>
      <c r="F92" s="50"/>
      <c r="G92" s="50">
        <v>55</v>
      </c>
      <c r="H92" s="50">
        <v>0.2</v>
      </c>
      <c r="I92" s="50">
        <v>16</v>
      </c>
      <c r="J92" s="50">
        <v>5838</v>
      </c>
      <c r="K92" s="50">
        <v>0.34</v>
      </c>
      <c r="L92" s="50">
        <v>10</v>
      </c>
    </row>
    <row r="93" spans="1:12" x14ac:dyDescent="0.3">
      <c r="A93" s="4" t="s">
        <v>318</v>
      </c>
      <c r="B93" s="52"/>
      <c r="C93" s="52"/>
      <c r="D93" s="49"/>
      <c r="E93" s="49"/>
      <c r="F93" s="49"/>
      <c r="G93" s="49">
        <v>57</v>
      </c>
      <c r="H93" s="49">
        <v>0.2</v>
      </c>
      <c r="I93" s="49">
        <v>6</v>
      </c>
      <c r="J93" s="49">
        <v>2325</v>
      </c>
      <c r="K93" s="49">
        <v>0.44</v>
      </c>
      <c r="L93" s="49"/>
    </row>
    <row r="94" spans="1:12" x14ac:dyDescent="0.3">
      <c r="A94" s="6" t="s">
        <v>319</v>
      </c>
      <c r="B94" s="54"/>
      <c r="C94" s="54"/>
      <c r="D94" s="50"/>
      <c r="E94" s="50"/>
      <c r="F94" s="50"/>
      <c r="G94" s="50">
        <v>58</v>
      </c>
      <c r="H94" s="50">
        <v>0.2</v>
      </c>
      <c r="I94" s="50">
        <v>11</v>
      </c>
      <c r="J94" s="50">
        <v>6173</v>
      </c>
      <c r="K94" s="50">
        <v>0.23</v>
      </c>
      <c r="L94" s="50">
        <v>24</v>
      </c>
    </row>
    <row r="95" spans="1:12" x14ac:dyDescent="0.3">
      <c r="A95" s="4" t="s">
        <v>320</v>
      </c>
      <c r="B95" s="52"/>
      <c r="C95" s="52"/>
      <c r="D95" s="49"/>
      <c r="E95" s="49"/>
      <c r="F95" s="49"/>
      <c r="G95" s="49">
        <v>62</v>
      </c>
      <c r="H95" s="49">
        <v>0.2</v>
      </c>
      <c r="I95" s="49">
        <v>10</v>
      </c>
      <c r="J95" s="49">
        <v>799</v>
      </c>
      <c r="K95" s="49">
        <v>0.4</v>
      </c>
      <c r="L95" s="49">
        <v>9.8000000000000007</v>
      </c>
    </row>
    <row r="96" spans="1:12" x14ac:dyDescent="0.3">
      <c r="A96" s="6" t="s">
        <v>321</v>
      </c>
      <c r="B96" s="54"/>
      <c r="C96" s="54"/>
      <c r="D96" s="50"/>
      <c r="E96" s="50"/>
      <c r="F96" s="50"/>
      <c r="G96" s="50">
        <v>66</v>
      </c>
      <c r="H96" s="50">
        <v>0.1</v>
      </c>
      <c r="I96" s="50">
        <v>-4</v>
      </c>
      <c r="J96" s="50">
        <v>7739</v>
      </c>
      <c r="K96" s="50">
        <v>7.0000000000000007E-2</v>
      </c>
      <c r="L96" s="50">
        <v>0</v>
      </c>
    </row>
    <row r="97" spans="1:12" x14ac:dyDescent="0.3">
      <c r="A97" s="4" t="s">
        <v>322</v>
      </c>
      <c r="B97" s="52"/>
      <c r="C97" s="52"/>
      <c r="D97" s="49"/>
      <c r="E97" s="49"/>
      <c r="F97" s="49"/>
      <c r="G97" s="49">
        <v>67</v>
      </c>
      <c r="H97" s="49">
        <v>0.1</v>
      </c>
      <c r="I97" s="49">
        <v>9</v>
      </c>
      <c r="J97" s="49">
        <v>3774</v>
      </c>
      <c r="K97" s="49">
        <v>0.16</v>
      </c>
      <c r="L97" s="49">
        <v>3.1</v>
      </c>
    </row>
    <row r="98" spans="1:12" x14ac:dyDescent="0.3">
      <c r="A98" s="6" t="s">
        <v>323</v>
      </c>
      <c r="B98" s="54"/>
      <c r="C98" s="54"/>
      <c r="D98" s="50"/>
      <c r="E98" s="50"/>
      <c r="F98" s="50"/>
      <c r="G98" s="50">
        <v>69</v>
      </c>
      <c r="H98" s="50">
        <v>0.1</v>
      </c>
      <c r="I98" s="50">
        <v>3</v>
      </c>
      <c r="J98" s="50">
        <v>9060</v>
      </c>
      <c r="K98" s="50">
        <v>0.13</v>
      </c>
      <c r="L98" s="50">
        <v>0.3</v>
      </c>
    </row>
    <row r="99" spans="1:12" x14ac:dyDescent="0.3">
      <c r="A99" s="4" t="s">
        <v>324</v>
      </c>
      <c r="B99" s="52"/>
      <c r="C99" s="52"/>
      <c r="D99" s="49"/>
      <c r="E99" s="49"/>
      <c r="F99" s="49"/>
      <c r="G99" s="49">
        <v>70</v>
      </c>
      <c r="H99" s="49">
        <v>0.1</v>
      </c>
      <c r="I99" s="49">
        <v>15</v>
      </c>
      <c r="J99" s="49">
        <v>5710</v>
      </c>
      <c r="K99" s="49">
        <v>0.37</v>
      </c>
      <c r="L99" s="49">
        <v>23.9</v>
      </c>
    </row>
    <row r="100" spans="1:12" x14ac:dyDescent="0.3">
      <c r="A100" s="6" t="s">
        <v>325</v>
      </c>
      <c r="B100" s="54"/>
      <c r="C100" s="54"/>
      <c r="D100" s="50"/>
      <c r="E100" s="50"/>
      <c r="F100" s="50"/>
      <c r="G100" s="50">
        <v>72</v>
      </c>
      <c r="H100" s="50">
        <v>0.1</v>
      </c>
      <c r="I100" s="50">
        <v>-1</v>
      </c>
      <c r="J100" s="50">
        <v>5040</v>
      </c>
      <c r="K100" s="50">
        <v>0.48</v>
      </c>
      <c r="L100" s="50">
        <v>17.600000000000001</v>
      </c>
    </row>
    <row r="101" spans="1:12" x14ac:dyDescent="0.3">
      <c r="A101" s="4" t="s">
        <v>326</v>
      </c>
      <c r="B101" s="52"/>
      <c r="C101" s="52"/>
      <c r="D101" s="49"/>
      <c r="E101" s="49"/>
      <c r="F101" s="49"/>
      <c r="G101" s="49">
        <v>73</v>
      </c>
      <c r="H101" s="49">
        <v>0.1</v>
      </c>
      <c r="I101" s="49">
        <v>-4</v>
      </c>
      <c r="J101" s="49">
        <v>6570</v>
      </c>
      <c r="K101" s="49">
        <v>0.32</v>
      </c>
      <c r="L101" s="49">
        <v>1.8</v>
      </c>
    </row>
    <row r="102" spans="1:12" x14ac:dyDescent="0.3">
      <c r="A102" s="6" t="s">
        <v>327</v>
      </c>
      <c r="B102" s="54"/>
      <c r="C102" s="54"/>
      <c r="D102" s="50"/>
      <c r="E102" s="50"/>
      <c r="F102" s="50"/>
      <c r="G102" s="50">
        <v>74</v>
      </c>
      <c r="H102" s="50">
        <v>0.1</v>
      </c>
      <c r="I102" s="50">
        <v>26</v>
      </c>
      <c r="J102" s="50">
        <v>4164</v>
      </c>
      <c r="K102" s="50">
        <v>0.27</v>
      </c>
      <c r="L102" s="50">
        <v>2.4</v>
      </c>
    </row>
    <row r="103" spans="1:12" x14ac:dyDescent="0.3">
      <c r="A103" s="4" t="s">
        <v>328</v>
      </c>
      <c r="B103" s="52"/>
      <c r="C103" s="52"/>
      <c r="D103" s="49"/>
      <c r="E103" s="49"/>
      <c r="F103" s="49"/>
      <c r="G103" s="49">
        <v>77</v>
      </c>
      <c r="H103" s="49">
        <v>0.09</v>
      </c>
      <c r="I103" s="49">
        <v>3</v>
      </c>
      <c r="J103" s="49">
        <v>8221</v>
      </c>
      <c r="K103" s="49">
        <v>0.31</v>
      </c>
      <c r="L103" s="49">
        <v>9.5</v>
      </c>
    </row>
    <row r="104" spans="1:12" x14ac:dyDescent="0.3">
      <c r="A104" s="6" t="s">
        <v>329</v>
      </c>
      <c r="B104" s="54"/>
      <c r="C104" s="54"/>
      <c r="D104" s="50"/>
      <c r="E104" s="50"/>
      <c r="F104" s="50"/>
      <c r="G104" s="50">
        <v>79</v>
      </c>
      <c r="H104" s="50">
        <v>0.09</v>
      </c>
      <c r="I104" s="50">
        <v>-11</v>
      </c>
      <c r="J104" s="50"/>
      <c r="K104" s="50">
        <v>0.23</v>
      </c>
      <c r="L104" s="50"/>
    </row>
    <row r="105" spans="1:12" x14ac:dyDescent="0.3">
      <c r="A105" s="4" t="s">
        <v>330</v>
      </c>
      <c r="B105" s="52"/>
      <c r="C105" s="52"/>
      <c r="D105" s="49"/>
      <c r="E105" s="49"/>
      <c r="F105" s="49"/>
      <c r="G105" s="49">
        <v>80</v>
      </c>
      <c r="H105" s="49">
        <v>0.08</v>
      </c>
      <c r="I105" s="49">
        <v>3</v>
      </c>
      <c r="J105" s="49">
        <v>5158</v>
      </c>
      <c r="K105" s="49">
        <v>0.24</v>
      </c>
      <c r="L105" s="49">
        <v>13.6</v>
      </c>
    </row>
    <row r="106" spans="1:12" x14ac:dyDescent="0.3">
      <c r="A106" s="6" t="s">
        <v>331</v>
      </c>
      <c r="B106" s="54"/>
      <c r="C106" s="54"/>
      <c r="D106" s="50"/>
      <c r="E106" s="50"/>
      <c r="F106" s="50"/>
      <c r="G106" s="50">
        <v>81</v>
      </c>
      <c r="H106" s="50">
        <v>0.08</v>
      </c>
      <c r="I106" s="50">
        <v>2</v>
      </c>
      <c r="J106" s="50"/>
      <c r="K106" s="50">
        <v>0.65</v>
      </c>
      <c r="L106" s="50">
        <v>0</v>
      </c>
    </row>
    <row r="107" spans="1:12" ht="31.8" x14ac:dyDescent="0.3">
      <c r="A107" s="4" t="s">
        <v>332</v>
      </c>
      <c r="B107" s="52"/>
      <c r="C107" s="52"/>
      <c r="D107" s="49"/>
      <c r="E107" s="49"/>
      <c r="F107" s="49"/>
      <c r="G107" s="49">
        <v>82</v>
      </c>
      <c r="H107" s="49">
        <v>0.08</v>
      </c>
      <c r="I107" s="49">
        <v>18</v>
      </c>
      <c r="J107" s="49">
        <v>6793</v>
      </c>
      <c r="K107" s="49">
        <v>0.2</v>
      </c>
      <c r="L107" s="49">
        <v>6.7</v>
      </c>
    </row>
    <row r="108" spans="1:12" x14ac:dyDescent="0.3">
      <c r="A108" s="6" t="s">
        <v>333</v>
      </c>
      <c r="B108" s="54"/>
      <c r="C108" s="54"/>
      <c r="D108" s="50"/>
      <c r="E108" s="50"/>
      <c r="F108" s="50"/>
      <c r="G108" s="50">
        <v>84</v>
      </c>
      <c r="H108" s="50">
        <v>7.0000000000000007E-2</v>
      </c>
      <c r="I108" s="50">
        <v>24</v>
      </c>
      <c r="J108" s="50">
        <v>2637</v>
      </c>
      <c r="K108" s="50">
        <v>0.72</v>
      </c>
      <c r="L108" s="50">
        <v>7.9</v>
      </c>
    </row>
    <row r="109" spans="1:12" x14ac:dyDescent="0.3">
      <c r="A109" s="4" t="s">
        <v>334</v>
      </c>
      <c r="B109" s="52"/>
      <c r="C109" s="52"/>
      <c r="D109" s="49"/>
      <c r="E109" s="49"/>
      <c r="F109" s="49"/>
      <c r="G109" s="49">
        <v>85</v>
      </c>
      <c r="H109" s="49">
        <v>7.0000000000000007E-2</v>
      </c>
      <c r="I109" s="49">
        <v>8</v>
      </c>
      <c r="J109" s="49">
        <v>5865</v>
      </c>
      <c r="K109" s="49">
        <v>0.47</v>
      </c>
      <c r="L109" s="49">
        <v>23.9</v>
      </c>
    </row>
    <row r="110" spans="1:12" x14ac:dyDescent="0.3">
      <c r="A110" s="6" t="s">
        <v>335</v>
      </c>
      <c r="B110" s="54"/>
      <c r="C110" s="54"/>
      <c r="D110" s="50"/>
      <c r="E110" s="50"/>
      <c r="F110" s="50"/>
      <c r="G110" s="50">
        <v>86</v>
      </c>
      <c r="H110" s="50">
        <v>7.0000000000000007E-2</v>
      </c>
      <c r="I110" s="50">
        <v>20</v>
      </c>
      <c r="J110" s="50">
        <v>1590</v>
      </c>
      <c r="K110" s="50">
        <v>0.79</v>
      </c>
      <c r="L110" s="50">
        <v>16.899999999999999</v>
      </c>
    </row>
    <row r="111" spans="1:12" x14ac:dyDescent="0.3">
      <c r="A111" s="4" t="s">
        <v>336</v>
      </c>
      <c r="B111" s="52"/>
      <c r="C111" s="52"/>
      <c r="D111" s="49"/>
      <c r="E111" s="49"/>
      <c r="F111" s="49"/>
      <c r="G111" s="49">
        <v>87</v>
      </c>
      <c r="H111" s="49">
        <v>0.06</v>
      </c>
      <c r="I111" s="49">
        <v>-9</v>
      </c>
      <c r="J111" s="49">
        <v>9102</v>
      </c>
      <c r="K111" s="49">
        <v>0.38</v>
      </c>
      <c r="L111" s="49">
        <v>15.4</v>
      </c>
    </row>
    <row r="112" spans="1:12" x14ac:dyDescent="0.3">
      <c r="A112" s="6" t="s">
        <v>337</v>
      </c>
      <c r="B112" s="54"/>
      <c r="C112" s="54"/>
      <c r="D112" s="50"/>
      <c r="E112" s="50"/>
      <c r="F112" s="50"/>
      <c r="G112" s="50">
        <v>88</v>
      </c>
      <c r="H112" s="50">
        <v>0.06</v>
      </c>
      <c r="I112" s="50">
        <v>6</v>
      </c>
      <c r="J112" s="50">
        <v>3268</v>
      </c>
      <c r="K112" s="50">
        <v>0.46</v>
      </c>
      <c r="L112" s="50">
        <v>5</v>
      </c>
    </row>
    <row r="113" spans="1:12" x14ac:dyDescent="0.3">
      <c r="A113" s="4" t="s">
        <v>338</v>
      </c>
      <c r="B113" s="52"/>
      <c r="C113" s="52"/>
      <c r="D113" s="49"/>
      <c r="E113" s="49"/>
      <c r="F113" s="49"/>
      <c r="G113" s="49">
        <v>90</v>
      </c>
      <c r="H113" s="49">
        <v>0.06</v>
      </c>
      <c r="I113" s="49">
        <v>4</v>
      </c>
      <c r="J113" s="49">
        <v>6252</v>
      </c>
      <c r="K113" s="49">
        <v>0.19</v>
      </c>
      <c r="L113" s="49">
        <v>13.3</v>
      </c>
    </row>
    <row r="114" spans="1:12" x14ac:dyDescent="0.3">
      <c r="A114" s="6" t="s">
        <v>339</v>
      </c>
      <c r="B114" s="54"/>
      <c r="C114" s="54"/>
      <c r="D114" s="50"/>
      <c r="E114" s="50"/>
      <c r="F114" s="50"/>
      <c r="G114" s="50">
        <v>92</v>
      </c>
      <c r="H114" s="50">
        <v>0.06</v>
      </c>
      <c r="I114" s="50">
        <v>-3</v>
      </c>
      <c r="J114" s="50">
        <v>7439</v>
      </c>
      <c r="K114" s="50">
        <v>0.27</v>
      </c>
      <c r="L114" s="50">
        <v>7.2</v>
      </c>
    </row>
    <row r="115" spans="1:12" x14ac:dyDescent="0.3">
      <c r="A115" s="4" t="s">
        <v>340</v>
      </c>
      <c r="B115" s="52"/>
      <c r="C115" s="52"/>
      <c r="D115" s="49"/>
      <c r="E115" s="49"/>
      <c r="F115" s="49"/>
      <c r="G115" s="49">
        <v>94</v>
      </c>
      <c r="H115" s="49">
        <v>0.05</v>
      </c>
      <c r="I115" s="49">
        <v>-2</v>
      </c>
      <c r="J115" s="49">
        <v>4288</v>
      </c>
      <c r="K115" s="49">
        <v>0.18</v>
      </c>
      <c r="L115" s="49">
        <v>2.4</v>
      </c>
    </row>
    <row r="116" spans="1:12" x14ac:dyDescent="0.3">
      <c r="A116" s="6" t="s">
        <v>341</v>
      </c>
      <c r="B116" s="54"/>
      <c r="C116" s="54"/>
      <c r="D116" s="50"/>
      <c r="E116" s="50"/>
      <c r="F116" s="50"/>
      <c r="G116" s="50">
        <v>95</v>
      </c>
      <c r="H116" s="50">
        <v>0.05</v>
      </c>
      <c r="I116" s="50">
        <v>2</v>
      </c>
      <c r="J116" s="50">
        <v>5884</v>
      </c>
      <c r="K116" s="50">
        <v>0.28999999999999998</v>
      </c>
      <c r="L116" s="50">
        <v>16.600000000000001</v>
      </c>
    </row>
    <row r="117" spans="1:12" x14ac:dyDescent="0.3">
      <c r="A117" s="4" t="s">
        <v>342</v>
      </c>
      <c r="B117" s="52"/>
      <c r="C117" s="52"/>
      <c r="D117" s="49"/>
      <c r="E117" s="49"/>
      <c r="F117" s="49"/>
      <c r="G117" s="49">
        <v>97</v>
      </c>
      <c r="H117" s="49">
        <v>0.05</v>
      </c>
      <c r="I117" s="49">
        <v>12</v>
      </c>
      <c r="J117" s="49">
        <v>3147</v>
      </c>
      <c r="K117" s="49">
        <v>0.15</v>
      </c>
      <c r="L117" s="49">
        <v>11.2</v>
      </c>
    </row>
    <row r="118" spans="1:12" x14ac:dyDescent="0.3">
      <c r="A118" s="6" t="s">
        <v>343</v>
      </c>
      <c r="B118" s="54"/>
      <c r="C118" s="54"/>
      <c r="D118" s="50"/>
      <c r="E118" s="50"/>
      <c r="F118" s="50"/>
      <c r="G118" s="50">
        <v>98</v>
      </c>
      <c r="H118" s="50">
        <v>0.05</v>
      </c>
      <c r="I118" s="50">
        <v>3</v>
      </c>
      <c r="J118" s="50">
        <v>598</v>
      </c>
      <c r="K118" s="50">
        <v>0.98</v>
      </c>
      <c r="L118" s="50">
        <v>0</v>
      </c>
    </row>
    <row r="119" spans="1:12" x14ac:dyDescent="0.3">
      <c r="A119" s="4" t="s">
        <v>344</v>
      </c>
      <c r="B119" s="52"/>
      <c r="C119" s="52"/>
      <c r="D119" s="49"/>
      <c r="E119" s="49"/>
      <c r="F119" s="49"/>
      <c r="G119" s="49">
        <v>100</v>
      </c>
      <c r="H119" s="49">
        <v>0.05</v>
      </c>
      <c r="I119" s="49">
        <v>3</v>
      </c>
      <c r="J119" s="49">
        <v>7252</v>
      </c>
      <c r="K119" s="49">
        <v>0.11</v>
      </c>
      <c r="L119" s="49">
        <v>0</v>
      </c>
    </row>
    <row r="120" spans="1:12" x14ac:dyDescent="0.3">
      <c r="A120" s="6" t="s">
        <v>345</v>
      </c>
      <c r="B120" s="54"/>
      <c r="C120" s="54"/>
      <c r="D120" s="50"/>
      <c r="E120" s="50"/>
      <c r="F120" s="50"/>
      <c r="G120" s="50">
        <v>101</v>
      </c>
      <c r="H120" s="50">
        <v>0.05</v>
      </c>
      <c r="I120" s="50">
        <v>-7</v>
      </c>
      <c r="J120" s="50">
        <v>6300</v>
      </c>
      <c r="K120" s="50">
        <v>0.15</v>
      </c>
      <c r="L120" s="50">
        <v>11.8</v>
      </c>
    </row>
    <row r="121" spans="1:12" x14ac:dyDescent="0.3">
      <c r="A121" s="4" t="s">
        <v>346</v>
      </c>
      <c r="B121" s="52"/>
      <c r="C121" s="52"/>
      <c r="D121" s="49"/>
      <c r="E121" s="49"/>
      <c r="F121" s="49"/>
      <c r="G121" s="49">
        <v>102</v>
      </c>
      <c r="H121" s="49">
        <v>0.05</v>
      </c>
      <c r="I121" s="49">
        <v>-7</v>
      </c>
      <c r="J121" s="49">
        <v>7680</v>
      </c>
      <c r="K121" s="49">
        <v>0.34</v>
      </c>
      <c r="L121" s="49">
        <v>10.1</v>
      </c>
    </row>
    <row r="122" spans="1:12" x14ac:dyDescent="0.3">
      <c r="A122" s="6" t="s">
        <v>347</v>
      </c>
      <c r="B122" s="54"/>
      <c r="C122" s="54"/>
      <c r="D122" s="50"/>
      <c r="E122" s="50"/>
      <c r="F122" s="50"/>
      <c r="G122" s="50">
        <v>103</v>
      </c>
      <c r="H122" s="50">
        <v>0.05</v>
      </c>
      <c r="I122" s="50">
        <v>4</v>
      </c>
      <c r="J122" s="50">
        <v>3528</v>
      </c>
      <c r="K122" s="50">
        <v>0.53</v>
      </c>
      <c r="L122" s="50">
        <v>2.6</v>
      </c>
    </row>
    <row r="123" spans="1:12" x14ac:dyDescent="0.3">
      <c r="A123" s="4" t="s">
        <v>348</v>
      </c>
      <c r="B123" s="52"/>
      <c r="C123" s="52"/>
      <c r="D123" s="49"/>
      <c r="E123" s="49"/>
      <c r="F123" s="49"/>
      <c r="G123" s="49">
        <v>104</v>
      </c>
      <c r="H123" s="49">
        <v>0.04</v>
      </c>
      <c r="I123" s="49">
        <v>-2</v>
      </c>
      <c r="J123" s="49">
        <v>1357</v>
      </c>
      <c r="K123" s="49">
        <v>0.98</v>
      </c>
      <c r="L123" s="49">
        <v>0</v>
      </c>
    </row>
    <row r="124" spans="1:12" x14ac:dyDescent="0.3">
      <c r="A124" s="6" t="s">
        <v>349</v>
      </c>
      <c r="B124" s="54"/>
      <c r="C124" s="54"/>
      <c r="D124" s="50"/>
      <c r="E124" s="50"/>
      <c r="F124" s="50"/>
      <c r="G124" s="50">
        <v>107</v>
      </c>
      <c r="H124" s="50">
        <v>0.04</v>
      </c>
      <c r="I124" s="50">
        <v>-16</v>
      </c>
      <c r="J124" s="50">
        <v>2634</v>
      </c>
      <c r="K124" s="50">
        <v>0.22</v>
      </c>
      <c r="L124" s="50">
        <v>34.4</v>
      </c>
    </row>
    <row r="125" spans="1:12" x14ac:dyDescent="0.3">
      <c r="A125" s="4" t="s">
        <v>350</v>
      </c>
      <c r="B125" s="52"/>
      <c r="C125" s="52"/>
      <c r="D125" s="49"/>
      <c r="E125" s="49"/>
      <c r="F125" s="49"/>
      <c r="G125" s="49">
        <v>108</v>
      </c>
      <c r="H125" s="49">
        <v>0.04</v>
      </c>
      <c r="I125" s="49">
        <v>9</v>
      </c>
      <c r="J125" s="49">
        <v>5689</v>
      </c>
      <c r="K125" s="49">
        <v>0.71</v>
      </c>
      <c r="L125" s="49">
        <v>23.9</v>
      </c>
    </row>
    <row r="126" spans="1:12" x14ac:dyDescent="0.3">
      <c r="A126" s="6" t="s">
        <v>351</v>
      </c>
      <c r="B126" s="54"/>
      <c r="C126" s="54"/>
      <c r="D126" s="50"/>
      <c r="E126" s="50"/>
      <c r="F126" s="50"/>
      <c r="G126" s="50">
        <v>110</v>
      </c>
      <c r="H126" s="50">
        <v>0.03</v>
      </c>
      <c r="I126" s="50">
        <v>7</v>
      </c>
      <c r="J126" s="50">
        <v>3865</v>
      </c>
      <c r="K126" s="50">
        <v>0.59</v>
      </c>
      <c r="L126" s="50">
        <v>0</v>
      </c>
    </row>
    <row r="127" spans="1:12" x14ac:dyDescent="0.3">
      <c r="A127" s="4" t="s">
        <v>352</v>
      </c>
      <c r="B127" s="52"/>
      <c r="C127" s="52"/>
      <c r="D127" s="49"/>
      <c r="E127" s="49"/>
      <c r="F127" s="49"/>
      <c r="G127" s="49">
        <v>111</v>
      </c>
      <c r="H127" s="49">
        <v>0.03</v>
      </c>
      <c r="I127" s="49">
        <v>4</v>
      </c>
      <c r="J127" s="49">
        <v>5884</v>
      </c>
      <c r="K127" s="49">
        <v>0.22</v>
      </c>
      <c r="L127" s="49">
        <v>27.8</v>
      </c>
    </row>
    <row r="128" spans="1:12" x14ac:dyDescent="0.3">
      <c r="A128" s="6" t="s">
        <v>353</v>
      </c>
      <c r="B128" s="54"/>
      <c r="C128" s="54"/>
      <c r="D128" s="50"/>
      <c r="E128" s="50"/>
      <c r="F128" s="50"/>
      <c r="G128" s="50">
        <v>112</v>
      </c>
      <c r="H128" s="50">
        <v>0.03</v>
      </c>
      <c r="I128" s="50">
        <v>8</v>
      </c>
      <c r="J128" s="50">
        <v>3198</v>
      </c>
      <c r="K128" s="50">
        <v>0.41</v>
      </c>
      <c r="L128" s="50">
        <v>0</v>
      </c>
    </row>
    <row r="129" spans="1:12" x14ac:dyDescent="0.3">
      <c r="A129" s="4" t="s">
        <v>354</v>
      </c>
      <c r="B129" s="52"/>
      <c r="C129" s="52"/>
      <c r="D129" s="49"/>
      <c r="E129" s="49"/>
      <c r="F129" s="49"/>
      <c r="G129" s="49">
        <v>113</v>
      </c>
      <c r="H129" s="49">
        <v>0.03</v>
      </c>
      <c r="I129" s="49">
        <v>8</v>
      </c>
      <c r="J129" s="49">
        <v>5152</v>
      </c>
      <c r="K129" s="49">
        <v>0.24</v>
      </c>
      <c r="L129" s="49">
        <v>9.4</v>
      </c>
    </row>
    <row r="130" spans="1:12" x14ac:dyDescent="0.3">
      <c r="A130" s="6" t="s">
        <v>355</v>
      </c>
      <c r="B130" s="54"/>
      <c r="C130" s="54"/>
      <c r="D130" s="50"/>
      <c r="E130" s="50"/>
      <c r="F130" s="50"/>
      <c r="G130" s="50">
        <v>115</v>
      </c>
      <c r="H130" s="50">
        <v>0.03</v>
      </c>
      <c r="I130" s="50">
        <v>7</v>
      </c>
      <c r="J130" s="50">
        <v>5129</v>
      </c>
      <c r="K130" s="50">
        <v>0.24</v>
      </c>
      <c r="L130" s="50">
        <v>23.9</v>
      </c>
    </row>
    <row r="131" spans="1:12" x14ac:dyDescent="0.3">
      <c r="A131" s="4" t="s">
        <v>356</v>
      </c>
      <c r="B131" s="52"/>
      <c r="C131" s="52"/>
      <c r="D131" s="49"/>
      <c r="E131" s="49"/>
      <c r="F131" s="49"/>
      <c r="G131" s="49">
        <v>117</v>
      </c>
      <c r="H131" s="49">
        <v>0.03</v>
      </c>
      <c r="I131" s="49">
        <v>-1</v>
      </c>
      <c r="J131" s="49">
        <v>6321</v>
      </c>
      <c r="K131" s="49">
        <v>0.28999999999999998</v>
      </c>
      <c r="L131" s="49">
        <v>6.5</v>
      </c>
    </row>
    <row r="132" spans="1:12" x14ac:dyDescent="0.3">
      <c r="A132" s="6" t="s">
        <v>357</v>
      </c>
      <c r="B132" s="54"/>
      <c r="C132" s="54"/>
      <c r="D132" s="50"/>
      <c r="E132" s="50"/>
      <c r="F132" s="50"/>
      <c r="G132" s="50">
        <v>118</v>
      </c>
      <c r="H132" s="50">
        <v>0.03</v>
      </c>
      <c r="I132" s="50">
        <v>-6</v>
      </c>
      <c r="J132" s="50">
        <v>9435</v>
      </c>
      <c r="K132" s="50">
        <v>0.22</v>
      </c>
      <c r="L132" s="50">
        <v>25</v>
      </c>
    </row>
    <row r="133" spans="1:12" x14ac:dyDescent="0.3">
      <c r="A133" s="4" t="s">
        <v>358</v>
      </c>
      <c r="B133" s="52"/>
      <c r="C133" s="52"/>
      <c r="D133" s="49"/>
      <c r="E133" s="49"/>
      <c r="F133" s="49"/>
      <c r="G133" s="49">
        <v>120</v>
      </c>
      <c r="H133" s="49">
        <v>0.02</v>
      </c>
      <c r="I133" s="49">
        <v>6</v>
      </c>
      <c r="J133" s="49">
        <v>5089</v>
      </c>
      <c r="K133" s="49">
        <v>0.48</v>
      </c>
      <c r="L133" s="49">
        <v>45.4</v>
      </c>
    </row>
    <row r="134" spans="1:12" x14ac:dyDescent="0.3">
      <c r="A134" s="6" t="s">
        <v>359</v>
      </c>
      <c r="B134" s="54"/>
      <c r="C134" s="54"/>
      <c r="D134" s="50"/>
      <c r="E134" s="50"/>
      <c r="F134" s="50"/>
      <c r="G134" s="50">
        <v>121</v>
      </c>
      <c r="H134" s="50">
        <v>0.02</v>
      </c>
      <c r="I134" s="50">
        <v>8</v>
      </c>
      <c r="J134" s="50">
        <v>2535</v>
      </c>
      <c r="K134" s="50">
        <v>0.24</v>
      </c>
      <c r="L134" s="50">
        <v>0</v>
      </c>
    </row>
    <row r="135" spans="1:12" x14ac:dyDescent="0.3">
      <c r="A135" s="4" t="s">
        <v>360</v>
      </c>
      <c r="B135" s="52"/>
      <c r="C135" s="52"/>
      <c r="D135" s="49"/>
      <c r="E135" s="49"/>
      <c r="F135" s="49"/>
      <c r="G135" s="49">
        <v>122</v>
      </c>
      <c r="H135" s="49">
        <v>0.02</v>
      </c>
      <c r="I135" s="49">
        <v>2</v>
      </c>
      <c r="J135" s="49">
        <v>369</v>
      </c>
      <c r="K135" s="49">
        <v>1</v>
      </c>
      <c r="L135" s="49">
        <v>0</v>
      </c>
    </row>
    <row r="136" spans="1:12" ht="21.6" x14ac:dyDescent="0.3">
      <c r="A136" s="6" t="s">
        <v>361</v>
      </c>
      <c r="B136" s="54"/>
      <c r="C136" s="54"/>
      <c r="D136" s="50"/>
      <c r="E136" s="50"/>
      <c r="F136" s="50"/>
      <c r="G136" s="50">
        <v>124</v>
      </c>
      <c r="H136" s="50">
        <v>0.02</v>
      </c>
      <c r="I136" s="50">
        <v>2</v>
      </c>
      <c r="J136" s="50">
        <v>7874</v>
      </c>
      <c r="K136" s="50">
        <v>0.23</v>
      </c>
      <c r="L136" s="50">
        <v>8.4</v>
      </c>
    </row>
    <row r="137" spans="1:12" x14ac:dyDescent="0.3">
      <c r="A137" s="4" t="s">
        <v>362</v>
      </c>
      <c r="B137" s="52"/>
      <c r="C137" s="52"/>
      <c r="D137" s="49"/>
      <c r="E137" s="49"/>
      <c r="F137" s="49"/>
      <c r="G137" s="49">
        <v>125</v>
      </c>
      <c r="H137" s="49">
        <v>0.02</v>
      </c>
      <c r="I137" s="49">
        <v>9</v>
      </c>
      <c r="J137" s="49">
        <v>525</v>
      </c>
      <c r="K137" s="49">
        <v>0.97</v>
      </c>
      <c r="L137" s="49">
        <v>0</v>
      </c>
    </row>
    <row r="138" spans="1:12" x14ac:dyDescent="0.3">
      <c r="A138" s="6" t="s">
        <v>363</v>
      </c>
      <c r="B138" s="54"/>
      <c r="C138" s="54"/>
      <c r="D138" s="50"/>
      <c r="E138" s="50"/>
      <c r="F138" s="50"/>
      <c r="G138" s="50">
        <v>127</v>
      </c>
      <c r="H138" s="50">
        <v>0.02</v>
      </c>
      <c r="I138" s="50">
        <v>3</v>
      </c>
      <c r="J138" s="50">
        <v>6696</v>
      </c>
      <c r="K138" s="50">
        <v>0.24</v>
      </c>
      <c r="L138" s="50">
        <v>9.1</v>
      </c>
    </row>
    <row r="139" spans="1:12" x14ac:dyDescent="0.3">
      <c r="A139" s="4" t="s">
        <v>364</v>
      </c>
      <c r="B139" s="52"/>
      <c r="C139" s="52"/>
      <c r="D139" s="49"/>
      <c r="E139" s="49"/>
      <c r="F139" s="49"/>
      <c r="G139" s="49">
        <v>128</v>
      </c>
      <c r="H139" s="49">
        <v>0.02</v>
      </c>
      <c r="I139" s="49">
        <v>-12</v>
      </c>
      <c r="J139" s="49">
        <v>8079</v>
      </c>
      <c r="K139" s="49">
        <v>0.13</v>
      </c>
      <c r="L139" s="49">
        <v>6.5</v>
      </c>
    </row>
    <row r="140" spans="1:12" x14ac:dyDescent="0.3">
      <c r="A140" s="6" t="s">
        <v>365</v>
      </c>
      <c r="B140" s="54"/>
      <c r="C140" s="54"/>
      <c r="D140" s="50"/>
      <c r="E140" s="50"/>
      <c r="F140" s="50"/>
      <c r="G140" s="50">
        <v>129</v>
      </c>
      <c r="H140" s="50">
        <v>0.02</v>
      </c>
      <c r="I140" s="50">
        <v>8</v>
      </c>
      <c r="J140" s="50">
        <v>3216</v>
      </c>
      <c r="K140" s="50">
        <v>0.21</v>
      </c>
      <c r="L140" s="50">
        <v>0</v>
      </c>
    </row>
    <row r="141" spans="1:12" x14ac:dyDescent="0.3">
      <c r="A141" s="4" t="s">
        <v>366</v>
      </c>
      <c r="B141" s="52"/>
      <c r="C141" s="52"/>
      <c r="D141" s="49"/>
      <c r="E141" s="49"/>
      <c r="F141" s="49"/>
      <c r="G141" s="49">
        <v>130</v>
      </c>
      <c r="H141" s="49">
        <v>0.02</v>
      </c>
      <c r="I141" s="49">
        <v>-5</v>
      </c>
      <c r="J141" s="49">
        <v>7069</v>
      </c>
      <c r="K141" s="49">
        <v>0.13</v>
      </c>
      <c r="L141" s="49">
        <v>23.9</v>
      </c>
    </row>
    <row r="142" spans="1:12" x14ac:dyDescent="0.3">
      <c r="A142" s="6" t="s">
        <v>367</v>
      </c>
      <c r="B142" s="54"/>
      <c r="C142" s="54"/>
      <c r="D142" s="50"/>
      <c r="E142" s="50"/>
      <c r="F142" s="50"/>
      <c r="G142" s="50">
        <v>131</v>
      </c>
      <c r="H142" s="50">
        <v>0.02</v>
      </c>
      <c r="I142" s="50">
        <v>3</v>
      </c>
      <c r="J142" s="50">
        <v>8102</v>
      </c>
      <c r="K142" s="50">
        <v>0.25</v>
      </c>
      <c r="L142" s="50">
        <v>17.7</v>
      </c>
    </row>
    <row r="143" spans="1:12" x14ac:dyDescent="0.3">
      <c r="A143" s="4" t="s">
        <v>368</v>
      </c>
      <c r="B143" s="52"/>
      <c r="C143" s="52"/>
      <c r="D143" s="49"/>
      <c r="E143" s="49"/>
      <c r="F143" s="49"/>
      <c r="G143" s="49">
        <v>132</v>
      </c>
      <c r="H143" s="49">
        <v>0.02</v>
      </c>
      <c r="I143" s="49">
        <v>3</v>
      </c>
      <c r="J143" s="49">
        <v>2282</v>
      </c>
      <c r="K143" s="49">
        <v>0.9</v>
      </c>
      <c r="L143" s="49">
        <v>0.4</v>
      </c>
    </row>
    <row r="144" spans="1:12" ht="21.6" x14ac:dyDescent="0.3">
      <c r="A144" s="6" t="s">
        <v>369</v>
      </c>
      <c r="B144" s="54"/>
      <c r="C144" s="54"/>
      <c r="D144" s="50"/>
      <c r="E144" s="50"/>
      <c r="F144" s="50"/>
      <c r="G144" s="50">
        <v>133</v>
      </c>
      <c r="H144" s="50">
        <v>0.02</v>
      </c>
      <c r="I144" s="50">
        <v>38</v>
      </c>
      <c r="J144" s="50">
        <v>1475</v>
      </c>
      <c r="K144" s="50">
        <v>0.49</v>
      </c>
      <c r="L144" s="50">
        <v>10</v>
      </c>
    </row>
    <row r="145" spans="1:12" x14ac:dyDescent="0.3">
      <c r="A145" s="4" t="s">
        <v>370</v>
      </c>
      <c r="B145" s="52"/>
      <c r="C145" s="52"/>
      <c r="D145" s="49"/>
      <c r="E145" s="49"/>
      <c r="F145" s="49"/>
      <c r="G145" s="49">
        <v>134</v>
      </c>
      <c r="H145" s="49">
        <v>0.02</v>
      </c>
      <c r="I145" s="49">
        <v>13</v>
      </c>
      <c r="J145" s="49">
        <v>4271</v>
      </c>
      <c r="K145" s="49">
        <v>0.31</v>
      </c>
      <c r="L145" s="49">
        <v>16.600000000000001</v>
      </c>
    </row>
    <row r="146" spans="1:12" ht="21.6" x14ac:dyDescent="0.3">
      <c r="A146" s="6" t="s">
        <v>371</v>
      </c>
      <c r="B146" s="54"/>
      <c r="C146" s="54"/>
      <c r="D146" s="50"/>
      <c r="E146" s="50"/>
      <c r="F146" s="50"/>
      <c r="G146" s="50">
        <v>135</v>
      </c>
      <c r="H146" s="50">
        <v>0.02</v>
      </c>
      <c r="I146" s="50">
        <v>15</v>
      </c>
      <c r="J146" s="50">
        <v>860</v>
      </c>
      <c r="K146" s="50">
        <v>1</v>
      </c>
      <c r="L146" s="50"/>
    </row>
    <row r="147" spans="1:12" x14ac:dyDescent="0.3">
      <c r="A147" s="4" t="s">
        <v>372</v>
      </c>
      <c r="B147" s="52"/>
      <c r="C147" s="52"/>
      <c r="D147" s="49"/>
      <c r="E147" s="49"/>
      <c r="F147" s="49"/>
      <c r="G147" s="49">
        <v>136</v>
      </c>
      <c r="H147" s="49">
        <v>0.02</v>
      </c>
      <c r="I147" s="49">
        <v>8</v>
      </c>
      <c r="J147" s="49">
        <v>2145</v>
      </c>
      <c r="K147" s="49">
        <v>0.95</v>
      </c>
      <c r="L147" s="49">
        <v>4.5999999999999996</v>
      </c>
    </row>
    <row r="148" spans="1:12" x14ac:dyDescent="0.3">
      <c r="A148" s="6" t="s">
        <v>373</v>
      </c>
      <c r="B148" s="54"/>
      <c r="C148" s="54"/>
      <c r="D148" s="50"/>
      <c r="E148" s="50"/>
      <c r="F148" s="50"/>
      <c r="G148" s="50">
        <v>138</v>
      </c>
      <c r="H148" s="50">
        <v>0.02</v>
      </c>
      <c r="I148" s="50">
        <v>11</v>
      </c>
      <c r="J148" s="50">
        <v>8540</v>
      </c>
      <c r="K148" s="50">
        <v>0.54</v>
      </c>
      <c r="L148" s="50">
        <v>15.3</v>
      </c>
    </row>
    <row r="149" spans="1:12" x14ac:dyDescent="0.3">
      <c r="A149" s="4" t="s">
        <v>374</v>
      </c>
      <c r="B149" s="52"/>
      <c r="C149" s="52"/>
      <c r="D149" s="49"/>
      <c r="E149" s="49"/>
      <c r="F149" s="49"/>
      <c r="G149" s="49">
        <v>139</v>
      </c>
      <c r="H149" s="49">
        <v>0.02</v>
      </c>
      <c r="I149" s="49">
        <v>12</v>
      </c>
      <c r="J149" s="49"/>
      <c r="K149" s="49">
        <v>0.38</v>
      </c>
      <c r="L149" s="49"/>
    </row>
    <row r="150" spans="1:12" x14ac:dyDescent="0.3">
      <c r="A150" s="6" t="s">
        <v>375</v>
      </c>
      <c r="B150" s="54"/>
      <c r="C150" s="54"/>
      <c r="D150" s="50"/>
      <c r="E150" s="50"/>
      <c r="F150" s="50"/>
      <c r="G150" s="50">
        <v>140</v>
      </c>
      <c r="H150" s="50">
        <v>0.02</v>
      </c>
      <c r="I150" s="50">
        <v>4</v>
      </c>
      <c r="J150" s="50">
        <v>1938</v>
      </c>
      <c r="K150" s="50">
        <v>0.76</v>
      </c>
      <c r="L150" s="50">
        <v>9.4</v>
      </c>
    </row>
    <row r="151" spans="1:12" x14ac:dyDescent="0.3">
      <c r="A151" s="4" t="s">
        <v>376</v>
      </c>
      <c r="B151" s="52"/>
      <c r="C151" s="52"/>
      <c r="D151" s="49"/>
      <c r="E151" s="49"/>
      <c r="F151" s="49"/>
      <c r="G151" s="49">
        <v>141</v>
      </c>
      <c r="H151" s="49">
        <v>0.02</v>
      </c>
      <c r="I151" s="49">
        <v>7</v>
      </c>
      <c r="J151" s="49">
        <v>351</v>
      </c>
      <c r="K151" s="49">
        <v>0.91</v>
      </c>
      <c r="L151" s="49"/>
    </row>
    <row r="152" spans="1:12" x14ac:dyDescent="0.3">
      <c r="A152" s="6" t="s">
        <v>377</v>
      </c>
      <c r="B152" s="54"/>
      <c r="C152" s="54"/>
      <c r="D152" s="50"/>
      <c r="E152" s="50"/>
      <c r="F152" s="50"/>
      <c r="G152" s="50">
        <v>142</v>
      </c>
      <c r="H152" s="50">
        <v>0.02</v>
      </c>
      <c r="I152" s="50">
        <v>33</v>
      </c>
      <c r="J152" s="50">
        <v>1596</v>
      </c>
      <c r="K152" s="50">
        <v>0.67</v>
      </c>
      <c r="L152" s="50">
        <v>16.899999999999999</v>
      </c>
    </row>
    <row r="153" spans="1:12" x14ac:dyDescent="0.3">
      <c r="A153" s="4" t="s">
        <v>378</v>
      </c>
      <c r="B153" s="52"/>
      <c r="C153" s="52"/>
      <c r="D153" s="49"/>
      <c r="E153" s="49"/>
      <c r="F153" s="49"/>
      <c r="G153" s="49">
        <v>144</v>
      </c>
      <c r="H153" s="49">
        <v>0.02</v>
      </c>
      <c r="I153" s="49">
        <v>22</v>
      </c>
      <c r="J153" s="49"/>
      <c r="K153" s="49">
        <v>1</v>
      </c>
      <c r="L153" s="49"/>
    </row>
    <row r="154" spans="1:12" x14ac:dyDescent="0.3">
      <c r="A154" s="6" t="s">
        <v>379</v>
      </c>
      <c r="B154" s="54"/>
      <c r="C154" s="54"/>
      <c r="D154" s="50"/>
      <c r="E154" s="50"/>
      <c r="F154" s="50"/>
      <c r="G154" s="50">
        <v>145</v>
      </c>
      <c r="H154" s="50">
        <v>0.01</v>
      </c>
      <c r="I154" s="50">
        <v>-6</v>
      </c>
      <c r="J154" s="50">
        <v>2139</v>
      </c>
      <c r="K154" s="50">
        <v>0.82</v>
      </c>
      <c r="L154" s="50">
        <v>18.600000000000001</v>
      </c>
    </row>
    <row r="155" spans="1:12" x14ac:dyDescent="0.3">
      <c r="A155" s="4" t="s">
        <v>380</v>
      </c>
      <c r="B155" s="52"/>
      <c r="C155" s="52"/>
      <c r="D155" s="49"/>
      <c r="E155" s="49"/>
      <c r="F155" s="49"/>
      <c r="G155" s="49">
        <v>146</v>
      </c>
      <c r="H155" s="49">
        <v>0.01</v>
      </c>
      <c r="I155" s="49">
        <v>-5</v>
      </c>
      <c r="J155" s="49">
        <v>2067</v>
      </c>
      <c r="K155" s="49">
        <v>0.44</v>
      </c>
      <c r="L155" s="49">
        <v>22.9</v>
      </c>
    </row>
    <row r="156" spans="1:12" x14ac:dyDescent="0.3">
      <c r="A156" s="6" t="s">
        <v>381</v>
      </c>
      <c r="B156" s="54"/>
      <c r="C156" s="54"/>
      <c r="D156" s="50"/>
      <c r="E156" s="50"/>
      <c r="F156" s="50"/>
      <c r="G156" s="50">
        <v>147</v>
      </c>
      <c r="H156" s="50">
        <v>0.01</v>
      </c>
      <c r="I156" s="50">
        <v>7</v>
      </c>
      <c r="J156" s="50">
        <v>3840</v>
      </c>
      <c r="K156" s="50">
        <v>0.7</v>
      </c>
      <c r="L156" s="50">
        <v>14.1</v>
      </c>
    </row>
    <row r="157" spans="1:12" x14ac:dyDescent="0.3">
      <c r="A157" s="4" t="s">
        <v>382</v>
      </c>
      <c r="B157" s="52"/>
      <c r="C157" s="52"/>
      <c r="D157" s="49"/>
      <c r="E157" s="49"/>
      <c r="F157" s="49"/>
      <c r="G157" s="49">
        <v>148</v>
      </c>
      <c r="H157" s="49">
        <v>0.01</v>
      </c>
      <c r="I157" s="49">
        <v>15</v>
      </c>
      <c r="J157" s="49">
        <v>2653</v>
      </c>
      <c r="K157" s="49">
        <v>0.95</v>
      </c>
      <c r="L157" s="49">
        <v>13.4</v>
      </c>
    </row>
    <row r="158" spans="1:12" x14ac:dyDescent="0.3">
      <c r="A158" s="6" t="s">
        <v>383</v>
      </c>
      <c r="B158" s="54"/>
      <c r="C158" s="54"/>
      <c r="D158" s="50"/>
      <c r="E158" s="50"/>
      <c r="F158" s="50"/>
      <c r="G158" s="50">
        <v>149</v>
      </c>
      <c r="H158" s="50">
        <v>0.01</v>
      </c>
      <c r="I158" s="50">
        <v>1</v>
      </c>
      <c r="J158" s="50">
        <v>5357</v>
      </c>
      <c r="K158" s="50">
        <v>0.81</v>
      </c>
      <c r="L158" s="50">
        <v>19.5</v>
      </c>
    </row>
    <row r="159" spans="1:12" x14ac:dyDescent="0.3">
      <c r="A159" s="4" t="s">
        <v>384</v>
      </c>
      <c r="B159" s="52"/>
      <c r="C159" s="52"/>
      <c r="D159" s="49"/>
      <c r="E159" s="49"/>
      <c r="F159" s="49"/>
      <c r="G159" s="49">
        <v>150</v>
      </c>
      <c r="H159" s="49">
        <v>0.01</v>
      </c>
      <c r="I159" s="49">
        <v>10</v>
      </c>
      <c r="J159" s="49">
        <v>8730</v>
      </c>
      <c r="K159" s="49">
        <v>0.38</v>
      </c>
      <c r="L159" s="49">
        <v>23.9</v>
      </c>
    </row>
    <row r="160" spans="1:12" x14ac:dyDescent="0.3">
      <c r="A160" s="6" t="s">
        <v>385</v>
      </c>
      <c r="B160" s="54"/>
      <c r="C160" s="54"/>
      <c r="D160" s="50"/>
      <c r="E160" s="50"/>
      <c r="F160" s="50"/>
      <c r="G160" s="50">
        <v>151</v>
      </c>
      <c r="H160" s="50">
        <v>0.01</v>
      </c>
      <c r="I160" s="50">
        <v>3</v>
      </c>
      <c r="J160" s="50">
        <v>8001</v>
      </c>
      <c r="K160" s="50">
        <v>0.31</v>
      </c>
      <c r="L160" s="50">
        <v>3.2</v>
      </c>
    </row>
    <row r="161" spans="1:12" x14ac:dyDescent="0.3">
      <c r="A161" s="4" t="s">
        <v>386</v>
      </c>
      <c r="B161" s="52"/>
      <c r="C161" s="52"/>
      <c r="D161" s="49"/>
      <c r="E161" s="49"/>
      <c r="F161" s="49"/>
      <c r="G161" s="49">
        <v>152</v>
      </c>
      <c r="H161" s="49">
        <v>0.01</v>
      </c>
      <c r="I161" s="49">
        <v>-14</v>
      </c>
      <c r="J161" s="49">
        <v>9302</v>
      </c>
      <c r="K161" s="49">
        <v>0.51</v>
      </c>
      <c r="L161" s="49">
        <v>1.2</v>
      </c>
    </row>
    <row r="162" spans="1:12" x14ac:dyDescent="0.3">
      <c r="A162" s="6" t="s">
        <v>387</v>
      </c>
      <c r="B162" s="54"/>
      <c r="C162" s="54"/>
      <c r="D162" s="50"/>
      <c r="E162" s="50"/>
      <c r="F162" s="50"/>
      <c r="G162" s="50">
        <v>153</v>
      </c>
      <c r="H162" s="50">
        <v>0.01</v>
      </c>
      <c r="I162" s="50">
        <v>12</v>
      </c>
      <c r="J162" s="50">
        <v>5887</v>
      </c>
      <c r="K162" s="50">
        <v>0.61</v>
      </c>
      <c r="L162" s="50">
        <v>23.9</v>
      </c>
    </row>
    <row r="163" spans="1:12" x14ac:dyDescent="0.3">
      <c r="A163" s="4" t="s">
        <v>388</v>
      </c>
      <c r="B163" s="52"/>
      <c r="C163" s="52"/>
      <c r="D163" s="49"/>
      <c r="E163" s="49"/>
      <c r="F163" s="49"/>
      <c r="G163" s="49">
        <v>154</v>
      </c>
      <c r="H163" s="49">
        <v>0.01</v>
      </c>
      <c r="I163" s="49">
        <v>-6</v>
      </c>
      <c r="J163" s="49">
        <v>9488</v>
      </c>
      <c r="K163" s="49">
        <v>0.4</v>
      </c>
      <c r="L163" s="49">
        <v>29.8</v>
      </c>
    </row>
    <row r="164" spans="1:12" x14ac:dyDescent="0.3">
      <c r="A164" s="6" t="s">
        <v>389</v>
      </c>
      <c r="B164" s="54"/>
      <c r="C164" s="54"/>
      <c r="D164" s="50"/>
      <c r="E164" s="50"/>
      <c r="F164" s="50"/>
      <c r="G164" s="50">
        <v>155</v>
      </c>
      <c r="H164" s="50">
        <v>0.01</v>
      </c>
      <c r="I164" s="50">
        <v>14</v>
      </c>
      <c r="J164" s="50">
        <v>1066</v>
      </c>
      <c r="K164" s="50">
        <v>0.44</v>
      </c>
      <c r="L164" s="50"/>
    </row>
    <row r="165" spans="1:12" x14ac:dyDescent="0.3">
      <c r="A165" s="4" t="s">
        <v>390</v>
      </c>
      <c r="B165" s="52"/>
      <c r="C165" s="52"/>
      <c r="D165" s="49"/>
      <c r="E165" s="49"/>
      <c r="F165" s="49"/>
      <c r="G165" s="49">
        <v>156</v>
      </c>
      <c r="H165" s="49">
        <v>0.01</v>
      </c>
      <c r="I165" s="49">
        <v>-2</v>
      </c>
      <c r="J165" s="49">
        <v>8734</v>
      </c>
      <c r="K165" s="49">
        <v>0.31</v>
      </c>
      <c r="L165" s="49"/>
    </row>
    <row r="166" spans="1:12" x14ac:dyDescent="0.3">
      <c r="A166" s="6" t="s">
        <v>391</v>
      </c>
      <c r="B166" s="54"/>
      <c r="C166" s="54"/>
      <c r="D166" s="50"/>
      <c r="E166" s="50"/>
      <c r="F166" s="50"/>
      <c r="G166" s="50">
        <v>157</v>
      </c>
      <c r="H166" s="50">
        <v>0.01</v>
      </c>
      <c r="I166" s="50">
        <v>1</v>
      </c>
      <c r="J166" s="50">
        <v>10019</v>
      </c>
      <c r="K166" s="50">
        <v>0.31</v>
      </c>
      <c r="L166" s="50"/>
    </row>
    <row r="167" spans="1:12" x14ac:dyDescent="0.3">
      <c r="A167" s="4" t="s">
        <v>392</v>
      </c>
      <c r="B167" s="52"/>
      <c r="C167" s="52"/>
      <c r="D167" s="49"/>
      <c r="E167" s="49"/>
      <c r="F167" s="49"/>
      <c r="G167" s="49">
        <v>158</v>
      </c>
      <c r="H167" s="49">
        <v>0.01</v>
      </c>
      <c r="I167" s="49">
        <v>24</v>
      </c>
      <c r="J167" s="49">
        <v>2393</v>
      </c>
      <c r="K167" s="49">
        <v>0.39</v>
      </c>
      <c r="L167" s="49">
        <v>5.3</v>
      </c>
    </row>
    <row r="168" spans="1:12" x14ac:dyDescent="0.3">
      <c r="A168" s="6" t="s">
        <v>393</v>
      </c>
      <c r="B168" s="54"/>
      <c r="C168" s="54"/>
      <c r="D168" s="50"/>
      <c r="E168" s="50"/>
      <c r="F168" s="50"/>
      <c r="G168" s="50">
        <v>159</v>
      </c>
      <c r="H168" s="50">
        <v>0.01</v>
      </c>
      <c r="I168" s="50">
        <v>16</v>
      </c>
      <c r="J168" s="50">
        <v>6401</v>
      </c>
      <c r="K168" s="50">
        <v>0.16</v>
      </c>
      <c r="L168" s="50">
        <v>0.1</v>
      </c>
    </row>
    <row r="169" spans="1:12" x14ac:dyDescent="0.3">
      <c r="A169" s="4" t="s">
        <v>394</v>
      </c>
      <c r="B169" s="52"/>
      <c r="C169" s="52"/>
      <c r="D169" s="49"/>
      <c r="E169" s="49"/>
      <c r="F169" s="49"/>
      <c r="G169" s="49">
        <v>160</v>
      </c>
      <c r="H169" s="49">
        <v>0.01</v>
      </c>
      <c r="I169" s="49">
        <v>2</v>
      </c>
      <c r="J169" s="49">
        <v>7100</v>
      </c>
      <c r="K169" s="49">
        <v>0.44</v>
      </c>
      <c r="L169" s="49">
        <v>19.3</v>
      </c>
    </row>
    <row r="170" spans="1:12" x14ac:dyDescent="0.3">
      <c r="A170" s="6" t="s">
        <v>395</v>
      </c>
      <c r="B170" s="54"/>
      <c r="C170" s="54"/>
      <c r="D170" s="50"/>
      <c r="E170" s="50"/>
      <c r="F170" s="50"/>
      <c r="G170" s="50">
        <v>161</v>
      </c>
      <c r="H170" s="50">
        <v>0</v>
      </c>
      <c r="I170" s="50">
        <v>5</v>
      </c>
      <c r="J170" s="50">
        <v>4281</v>
      </c>
      <c r="K170" s="50">
        <v>0.35</v>
      </c>
      <c r="L170" s="50">
        <v>33.700000000000003</v>
      </c>
    </row>
    <row r="171" spans="1:12" x14ac:dyDescent="0.3">
      <c r="A171" s="4" t="s">
        <v>396</v>
      </c>
      <c r="B171" s="52"/>
      <c r="C171" s="52"/>
      <c r="D171" s="49"/>
      <c r="E171" s="49"/>
      <c r="F171" s="49"/>
      <c r="G171" s="49">
        <v>162</v>
      </c>
      <c r="H171" s="49">
        <v>0</v>
      </c>
      <c r="I171" s="49">
        <v>-2</v>
      </c>
      <c r="J171" s="49">
        <v>5861</v>
      </c>
      <c r="K171" s="49">
        <v>0.38</v>
      </c>
      <c r="L171" s="49">
        <v>7.8</v>
      </c>
    </row>
    <row r="172" spans="1:12" x14ac:dyDescent="0.3">
      <c r="A172" s="6" t="s">
        <v>397</v>
      </c>
      <c r="B172" s="54"/>
      <c r="C172" s="54"/>
      <c r="D172" s="50"/>
      <c r="E172" s="50"/>
      <c r="F172" s="50"/>
      <c r="G172" s="50">
        <v>163</v>
      </c>
      <c r="H172" s="50">
        <v>0</v>
      </c>
      <c r="I172" s="50">
        <v>8</v>
      </c>
      <c r="J172" s="50">
        <v>6961</v>
      </c>
      <c r="K172" s="50">
        <v>0.24</v>
      </c>
      <c r="L172" s="50">
        <v>29.9</v>
      </c>
    </row>
    <row r="173" spans="1:12" x14ac:dyDescent="0.3">
      <c r="A173" s="4" t="s">
        <v>398</v>
      </c>
      <c r="B173" s="52"/>
      <c r="C173" s="52"/>
      <c r="D173" s="49"/>
      <c r="E173" s="49"/>
      <c r="F173" s="49"/>
      <c r="G173" s="49">
        <v>164</v>
      </c>
      <c r="H173" s="49">
        <v>0</v>
      </c>
      <c r="I173" s="49">
        <v>8</v>
      </c>
      <c r="J173" s="49">
        <v>8718</v>
      </c>
      <c r="K173" s="49">
        <v>0.26</v>
      </c>
      <c r="L173" s="49">
        <v>23.9</v>
      </c>
    </row>
    <row r="174" spans="1:12" x14ac:dyDescent="0.3">
      <c r="A174" s="6" t="s">
        <v>399</v>
      </c>
      <c r="B174" s="54"/>
      <c r="C174" s="54"/>
      <c r="D174" s="50"/>
      <c r="E174" s="50"/>
      <c r="F174" s="50"/>
      <c r="G174" s="50">
        <v>165</v>
      </c>
      <c r="H174" s="50">
        <v>0</v>
      </c>
      <c r="I174" s="50">
        <v>3</v>
      </c>
      <c r="J174" s="50">
        <v>1241</v>
      </c>
      <c r="K174" s="50">
        <v>0.86</v>
      </c>
      <c r="L174" s="50"/>
    </row>
    <row r="175" spans="1:12" x14ac:dyDescent="0.3">
      <c r="A175" s="4" t="s">
        <v>400</v>
      </c>
      <c r="B175" s="52"/>
      <c r="C175" s="52"/>
      <c r="D175" s="49"/>
      <c r="E175" s="49"/>
      <c r="F175" s="49"/>
      <c r="G175" s="49">
        <v>166</v>
      </c>
      <c r="H175" s="49">
        <v>0</v>
      </c>
      <c r="I175" s="49">
        <v>2</v>
      </c>
      <c r="J175" s="49">
        <v>3335</v>
      </c>
      <c r="K175" s="49">
        <v>0.92</v>
      </c>
      <c r="L175" s="49"/>
    </row>
    <row r="176" spans="1:12" x14ac:dyDescent="0.3">
      <c r="A176" s="6" t="s">
        <v>401</v>
      </c>
      <c r="B176" s="54"/>
      <c r="C176" s="54"/>
      <c r="D176" s="50"/>
      <c r="E176" s="50"/>
      <c r="F176" s="50"/>
      <c r="G176" s="50">
        <v>167</v>
      </c>
      <c r="H176" s="50">
        <v>0</v>
      </c>
      <c r="I176" s="50">
        <v>7</v>
      </c>
      <c r="J176" s="50">
        <v>4746</v>
      </c>
      <c r="K176" s="50">
        <v>0.38</v>
      </c>
      <c r="L176" s="50">
        <v>8.1999999999999993</v>
      </c>
    </row>
    <row r="177" spans="1:12" ht="21.6" x14ac:dyDescent="0.3">
      <c r="A177" s="4" t="s">
        <v>402</v>
      </c>
      <c r="B177" s="52"/>
      <c r="C177" s="52"/>
      <c r="D177" s="49"/>
      <c r="E177" s="49"/>
      <c r="F177" s="49"/>
      <c r="G177" s="49">
        <v>168</v>
      </c>
      <c r="H177" s="49">
        <v>0</v>
      </c>
      <c r="I177" s="49">
        <v>12</v>
      </c>
      <c r="J177" s="49">
        <v>12637</v>
      </c>
      <c r="K177" s="49">
        <v>0.68</v>
      </c>
      <c r="L177" s="49">
        <v>25</v>
      </c>
    </row>
    <row r="178" spans="1:12" x14ac:dyDescent="0.3">
      <c r="A178" s="6" t="s">
        <v>403</v>
      </c>
      <c r="B178" s="54"/>
      <c r="C178" s="54"/>
      <c r="D178" s="50"/>
      <c r="E178" s="50"/>
      <c r="F178" s="50"/>
      <c r="G178" s="50">
        <v>169</v>
      </c>
      <c r="H178" s="50">
        <v>0</v>
      </c>
      <c r="I178" s="50">
        <v>-30</v>
      </c>
      <c r="J178" s="50">
        <v>2846</v>
      </c>
      <c r="K178" s="50">
        <v>0.98</v>
      </c>
      <c r="L178" s="50">
        <v>6</v>
      </c>
    </row>
    <row r="179" spans="1:12" x14ac:dyDescent="0.3">
      <c r="A179" s="4" t="s">
        <v>404</v>
      </c>
      <c r="B179" s="52"/>
      <c r="C179" s="52"/>
      <c r="D179" s="49"/>
      <c r="E179" s="49"/>
      <c r="F179" s="49"/>
      <c r="G179" s="49">
        <v>170</v>
      </c>
      <c r="H179" s="49">
        <v>0</v>
      </c>
      <c r="I179" s="49">
        <v>-4</v>
      </c>
      <c r="J179" s="49">
        <v>1611</v>
      </c>
      <c r="K179" s="49">
        <v>0.39</v>
      </c>
      <c r="L179" s="49"/>
    </row>
    <row r="180" spans="1:12" x14ac:dyDescent="0.3">
      <c r="A180" s="6" t="s">
        <v>405</v>
      </c>
      <c r="B180" s="54"/>
      <c r="C180" s="54"/>
      <c r="D180" s="50"/>
      <c r="E180" s="50"/>
      <c r="F180" s="50"/>
      <c r="G180" s="50">
        <v>171</v>
      </c>
      <c r="H180" s="50">
        <v>0</v>
      </c>
      <c r="I180" s="50">
        <v>15</v>
      </c>
      <c r="J180" s="50">
        <v>8810</v>
      </c>
      <c r="K180" s="50">
        <v>0.52</v>
      </c>
      <c r="L180" s="50">
        <v>25.5</v>
      </c>
    </row>
    <row r="181" spans="1:12" x14ac:dyDescent="0.3">
      <c r="A181" s="4" t="s">
        <v>406</v>
      </c>
      <c r="B181" s="52"/>
      <c r="C181" s="52"/>
      <c r="D181" s="49"/>
      <c r="E181" s="49"/>
      <c r="F181" s="49"/>
      <c r="G181" s="49">
        <v>172</v>
      </c>
      <c r="H181" s="49">
        <v>0</v>
      </c>
      <c r="I181" s="49">
        <v>5</v>
      </c>
      <c r="J181" s="49">
        <v>3473</v>
      </c>
      <c r="K181" s="49">
        <v>0.87</v>
      </c>
      <c r="L181" s="49">
        <v>19</v>
      </c>
    </row>
    <row r="182" spans="1:12" x14ac:dyDescent="0.3">
      <c r="A182" s="6" t="s">
        <v>407</v>
      </c>
      <c r="B182" s="54"/>
      <c r="C182" s="54"/>
      <c r="D182" s="50"/>
      <c r="E182" s="50"/>
      <c r="F182" s="50"/>
      <c r="G182" s="50">
        <v>173</v>
      </c>
      <c r="H182" s="50">
        <v>0</v>
      </c>
      <c r="I182" s="50">
        <v>0</v>
      </c>
      <c r="J182" s="50">
        <v>3103</v>
      </c>
      <c r="K182" s="50">
        <v>0.42</v>
      </c>
      <c r="L182" s="50">
        <v>13.5</v>
      </c>
    </row>
    <row r="183" spans="1:12" x14ac:dyDescent="0.3">
      <c r="A183" s="4" t="s">
        <v>408</v>
      </c>
      <c r="B183" s="52"/>
      <c r="C183" s="52"/>
      <c r="D183" s="49"/>
      <c r="E183" s="49"/>
      <c r="F183" s="49"/>
      <c r="G183" s="49">
        <v>174</v>
      </c>
      <c r="H183" s="49">
        <v>0</v>
      </c>
      <c r="I183" s="49">
        <v>-24</v>
      </c>
      <c r="J183" s="49">
        <v>1624</v>
      </c>
      <c r="K183" s="49">
        <v>0.27</v>
      </c>
      <c r="L183" s="49">
        <v>14.9</v>
      </c>
    </row>
    <row r="184" spans="1:12" ht="21.6" x14ac:dyDescent="0.3">
      <c r="A184" s="6" t="s">
        <v>409</v>
      </c>
      <c r="B184" s="54"/>
      <c r="C184" s="54"/>
      <c r="D184" s="50"/>
      <c r="E184" s="50"/>
      <c r="F184" s="50"/>
      <c r="G184" s="50">
        <v>175</v>
      </c>
      <c r="H184" s="50">
        <v>0</v>
      </c>
      <c r="I184" s="50">
        <v>28</v>
      </c>
      <c r="J184" s="50">
        <v>2696</v>
      </c>
      <c r="K184" s="50">
        <v>1</v>
      </c>
      <c r="L184" s="50"/>
    </row>
    <row r="185" spans="1:12" x14ac:dyDescent="0.3">
      <c r="A185" s="4" t="s">
        <v>410</v>
      </c>
      <c r="B185" s="52"/>
      <c r="C185" s="52"/>
      <c r="D185" s="49"/>
      <c r="E185" s="49"/>
      <c r="F185" s="49"/>
      <c r="G185" s="49">
        <v>176</v>
      </c>
      <c r="H185" s="49">
        <v>0</v>
      </c>
      <c r="I185" s="49">
        <v>1</v>
      </c>
      <c r="J185" s="49">
        <v>6424</v>
      </c>
      <c r="K185" s="49">
        <v>0.14000000000000001</v>
      </c>
      <c r="L185" s="49">
        <v>23.9</v>
      </c>
    </row>
    <row r="186" spans="1:12" x14ac:dyDescent="0.3">
      <c r="A186" s="6" t="s">
        <v>411</v>
      </c>
      <c r="B186" s="54"/>
      <c r="C186" s="54"/>
      <c r="D186" s="50"/>
      <c r="E186" s="50"/>
      <c r="F186" s="50"/>
      <c r="G186" s="50">
        <v>177</v>
      </c>
      <c r="H186" s="50">
        <v>0</v>
      </c>
      <c r="I186" s="50">
        <v>7</v>
      </c>
      <c r="J186" s="50">
        <v>6026</v>
      </c>
      <c r="K186" s="50">
        <v>0.31</v>
      </c>
      <c r="L186" s="50">
        <v>23.9</v>
      </c>
    </row>
    <row r="187" spans="1:12" x14ac:dyDescent="0.3">
      <c r="A187" s="4" t="s">
        <v>412</v>
      </c>
      <c r="B187" s="52"/>
      <c r="C187" s="52"/>
      <c r="D187" s="49"/>
      <c r="E187" s="49"/>
      <c r="F187" s="49"/>
      <c r="G187" s="49">
        <v>178</v>
      </c>
      <c r="H187" s="49">
        <v>0</v>
      </c>
      <c r="I187" s="49">
        <v>7</v>
      </c>
      <c r="J187" s="49">
        <v>4607</v>
      </c>
      <c r="K187" s="49">
        <v>0.78</v>
      </c>
      <c r="L187" s="49">
        <v>23.9</v>
      </c>
    </row>
    <row r="188" spans="1:12" x14ac:dyDescent="0.3">
      <c r="A188" s="6" t="s">
        <v>413</v>
      </c>
      <c r="B188" s="54"/>
      <c r="C188" s="54"/>
      <c r="D188" s="50"/>
      <c r="E188" s="50"/>
      <c r="F188" s="50"/>
      <c r="G188" s="50">
        <v>179</v>
      </c>
      <c r="H188" s="50">
        <v>0</v>
      </c>
      <c r="I188" s="50">
        <v>29</v>
      </c>
      <c r="J188" s="50">
        <v>1884</v>
      </c>
      <c r="K188" s="50">
        <v>0.68</v>
      </c>
      <c r="L188" s="50">
        <v>5</v>
      </c>
    </row>
    <row r="189" spans="1:12" x14ac:dyDescent="0.3">
      <c r="A189" s="4" t="s">
        <v>414</v>
      </c>
      <c r="B189" s="52"/>
      <c r="C189" s="52"/>
      <c r="D189" s="49"/>
      <c r="E189" s="49"/>
      <c r="F189" s="49"/>
      <c r="G189" s="49">
        <v>180</v>
      </c>
      <c r="H189" s="49">
        <v>0</v>
      </c>
      <c r="I189" s="49">
        <v>-5</v>
      </c>
      <c r="J189" s="49">
        <v>5295</v>
      </c>
      <c r="K189" s="49">
        <v>0.15</v>
      </c>
      <c r="L189" s="49">
        <v>23.9</v>
      </c>
    </row>
    <row r="190" spans="1:12" x14ac:dyDescent="0.3">
      <c r="A190" s="6" t="s">
        <v>415</v>
      </c>
      <c r="B190" s="54"/>
      <c r="C190" s="54"/>
      <c r="D190" s="50"/>
      <c r="E190" s="50"/>
      <c r="F190" s="50"/>
      <c r="G190" s="50">
        <v>181</v>
      </c>
      <c r="H190" s="50">
        <v>0</v>
      </c>
      <c r="I190" s="50">
        <v>-22</v>
      </c>
      <c r="J190" s="50">
        <v>2481</v>
      </c>
      <c r="K190" s="50">
        <v>0.74</v>
      </c>
      <c r="L190" s="50">
        <v>20.2</v>
      </c>
    </row>
    <row r="191" spans="1:12" x14ac:dyDescent="0.3">
      <c r="A191" s="4" t="s">
        <v>416</v>
      </c>
      <c r="B191" s="52"/>
      <c r="C191" s="52"/>
      <c r="D191" s="49"/>
      <c r="E191" s="49"/>
      <c r="F191" s="49"/>
      <c r="G191" s="49">
        <v>182</v>
      </c>
      <c r="H191" s="49">
        <v>0</v>
      </c>
      <c r="I191" s="49">
        <v>8</v>
      </c>
      <c r="J191" s="49">
        <v>6153</v>
      </c>
      <c r="K191" s="49">
        <v>0.36</v>
      </c>
      <c r="L191" s="49">
        <v>13.1</v>
      </c>
    </row>
    <row r="192" spans="1:12" ht="21.6" x14ac:dyDescent="0.3">
      <c r="A192" s="6" t="s">
        <v>417</v>
      </c>
      <c r="B192" s="54"/>
      <c r="C192" s="54"/>
      <c r="D192" s="50"/>
      <c r="E192" s="50"/>
      <c r="F192" s="50"/>
      <c r="G192" s="50">
        <v>183</v>
      </c>
      <c r="H192" s="50">
        <v>0</v>
      </c>
      <c r="I192" s="50">
        <v>12</v>
      </c>
      <c r="J192" s="50"/>
      <c r="K192" s="50">
        <v>0.27</v>
      </c>
      <c r="L192" s="50"/>
    </row>
    <row r="193" spans="1:12" ht="21.6" x14ac:dyDescent="0.3">
      <c r="A193" s="4" t="s">
        <v>418</v>
      </c>
      <c r="B193" s="52"/>
      <c r="C193" s="52"/>
      <c r="D193" s="49"/>
      <c r="E193" s="49"/>
      <c r="F193" s="49"/>
      <c r="G193" s="49">
        <v>184</v>
      </c>
      <c r="H193" s="49">
        <v>0</v>
      </c>
      <c r="I193" s="49">
        <v>32</v>
      </c>
      <c r="J193" s="49">
        <v>3368</v>
      </c>
      <c r="K193" s="49">
        <v>0.99</v>
      </c>
      <c r="L193" s="49"/>
    </row>
    <row r="194" spans="1:12" x14ac:dyDescent="0.3">
      <c r="A194" s="6" t="s">
        <v>419</v>
      </c>
      <c r="B194" s="54"/>
      <c r="C194" s="54"/>
      <c r="D194" s="50"/>
      <c r="E194" s="50"/>
      <c r="F194" s="50"/>
      <c r="G194" s="50">
        <v>185</v>
      </c>
      <c r="H194" s="50">
        <v>0</v>
      </c>
      <c r="I194" s="50">
        <v>1</v>
      </c>
      <c r="J194" s="50">
        <v>6069</v>
      </c>
      <c r="K194" s="50">
        <v>0.56000000000000005</v>
      </c>
      <c r="L194" s="50">
        <v>2.5</v>
      </c>
    </row>
    <row r="195" spans="1:12" x14ac:dyDescent="0.3">
      <c r="A195" s="4" t="s">
        <v>420</v>
      </c>
      <c r="B195" s="52"/>
      <c r="C195" s="52"/>
      <c r="D195" s="49"/>
      <c r="E195" s="49"/>
      <c r="F195" s="49"/>
      <c r="G195" s="49">
        <v>186</v>
      </c>
      <c r="H195" s="49">
        <v>0</v>
      </c>
      <c r="I195" s="49">
        <v>3</v>
      </c>
      <c r="J195" s="49">
        <v>6299</v>
      </c>
      <c r="K195" s="49">
        <v>0.31</v>
      </c>
      <c r="L195" s="49">
        <v>29.9</v>
      </c>
    </row>
    <row r="196" spans="1:12" ht="21.6" x14ac:dyDescent="0.3">
      <c r="A196" s="6" t="s">
        <v>421</v>
      </c>
      <c r="B196" s="54"/>
      <c r="C196" s="54"/>
      <c r="D196" s="50"/>
      <c r="E196" s="50"/>
      <c r="F196" s="50"/>
      <c r="G196" s="50">
        <v>187</v>
      </c>
      <c r="H196" s="50">
        <v>0</v>
      </c>
      <c r="I196" s="50">
        <v>5</v>
      </c>
      <c r="J196" s="50">
        <v>5973</v>
      </c>
      <c r="K196" s="50">
        <v>0.44</v>
      </c>
      <c r="L196" s="50">
        <v>10</v>
      </c>
    </row>
    <row r="197" spans="1:12" x14ac:dyDescent="0.3">
      <c r="A197" s="4" t="s">
        <v>422</v>
      </c>
      <c r="B197" s="52"/>
      <c r="C197" s="52"/>
      <c r="D197" s="49"/>
      <c r="E197" s="49"/>
      <c r="F197" s="49"/>
      <c r="G197" s="49">
        <v>188</v>
      </c>
      <c r="H197" s="49">
        <v>0</v>
      </c>
      <c r="I197" s="49">
        <v>-6</v>
      </c>
      <c r="J197" s="49">
        <v>7640</v>
      </c>
      <c r="K197" s="49">
        <v>0.18</v>
      </c>
      <c r="L197" s="49">
        <v>19.5</v>
      </c>
    </row>
    <row r="198" spans="1:12" x14ac:dyDescent="0.3">
      <c r="A198" s="6" t="s">
        <v>423</v>
      </c>
      <c r="B198" s="54"/>
      <c r="C198" s="54"/>
      <c r="D198" s="50"/>
      <c r="E198" s="50"/>
      <c r="F198" s="50"/>
      <c r="G198" s="50">
        <v>189</v>
      </c>
      <c r="H198" s="50">
        <v>0</v>
      </c>
      <c r="I198" s="50">
        <v>5</v>
      </c>
      <c r="J198" s="50">
        <v>2718</v>
      </c>
      <c r="K198" s="50">
        <v>0.56000000000000005</v>
      </c>
      <c r="L198" s="50">
        <v>18.7</v>
      </c>
    </row>
    <row r="199" spans="1:12" x14ac:dyDescent="0.3">
      <c r="A199" s="4" t="s">
        <v>424</v>
      </c>
      <c r="B199" s="52"/>
      <c r="C199" s="52"/>
      <c r="D199" s="49"/>
      <c r="E199" s="49"/>
      <c r="F199" s="49"/>
      <c r="G199" s="49">
        <v>190</v>
      </c>
      <c r="H199" s="49">
        <v>0</v>
      </c>
      <c r="I199" s="49">
        <v>7</v>
      </c>
      <c r="J199" s="49">
        <v>3282</v>
      </c>
      <c r="K199" s="49">
        <v>0.93</v>
      </c>
      <c r="L199" s="49">
        <v>1.8</v>
      </c>
    </row>
    <row r="200" spans="1:12" x14ac:dyDescent="0.3">
      <c r="A200" s="6" t="s">
        <v>425</v>
      </c>
      <c r="B200" s="54"/>
      <c r="C200" s="54"/>
      <c r="D200" s="50"/>
      <c r="E200" s="50"/>
      <c r="F200" s="50"/>
      <c r="G200" s="50">
        <v>191</v>
      </c>
      <c r="H200" s="50">
        <v>0</v>
      </c>
      <c r="I200" s="50">
        <v>18</v>
      </c>
      <c r="J200" s="50">
        <v>2542</v>
      </c>
      <c r="K200" s="50">
        <v>0.92</v>
      </c>
      <c r="L200" s="50">
        <v>11.3</v>
      </c>
    </row>
    <row r="201" spans="1:12" x14ac:dyDescent="0.3">
      <c r="A201" s="4" t="s">
        <v>426</v>
      </c>
      <c r="B201" s="52"/>
      <c r="C201" s="52"/>
      <c r="D201" s="49"/>
      <c r="E201" s="49"/>
      <c r="F201" s="49"/>
      <c r="G201" s="49">
        <v>192</v>
      </c>
      <c r="H201" s="49">
        <v>0</v>
      </c>
      <c r="I201" s="49">
        <v>114</v>
      </c>
      <c r="J201" s="49">
        <v>14047</v>
      </c>
      <c r="K201" s="49">
        <v>0.5</v>
      </c>
      <c r="L201" s="49"/>
    </row>
    <row r="202" spans="1:12" x14ac:dyDescent="0.3">
      <c r="A202" s="6" t="s">
        <v>427</v>
      </c>
      <c r="B202" s="54"/>
      <c r="C202" s="54"/>
      <c r="D202" s="50"/>
      <c r="E202" s="50"/>
      <c r="F202" s="50"/>
      <c r="G202" s="50">
        <v>193</v>
      </c>
      <c r="H202" s="50">
        <v>0</v>
      </c>
      <c r="I202" s="50">
        <v>-2</v>
      </c>
      <c r="J202" s="50">
        <v>4912</v>
      </c>
      <c r="K202" s="50">
        <v>0.34</v>
      </c>
      <c r="L202" s="50">
        <v>16.3</v>
      </c>
    </row>
    <row r="203" spans="1:12" x14ac:dyDescent="0.3">
      <c r="A203" s="4" t="s">
        <v>428</v>
      </c>
      <c r="B203" s="52"/>
      <c r="C203" s="52"/>
      <c r="D203" s="49"/>
      <c r="E203" s="49"/>
      <c r="F203" s="49"/>
      <c r="G203" s="49">
        <v>194</v>
      </c>
      <c r="H203" s="49">
        <v>0</v>
      </c>
      <c r="I203" s="49">
        <v>21</v>
      </c>
      <c r="J203" s="49">
        <v>5179</v>
      </c>
      <c r="K203" s="49">
        <v>0.49</v>
      </c>
      <c r="L203" s="49">
        <v>6.8</v>
      </c>
    </row>
    <row r="204" spans="1:12" ht="21.6" x14ac:dyDescent="0.3">
      <c r="A204" s="6" t="s">
        <v>429</v>
      </c>
      <c r="B204" s="54"/>
      <c r="C204" s="54"/>
      <c r="D204" s="50"/>
      <c r="E204" s="50"/>
      <c r="F204" s="50"/>
      <c r="G204" s="50">
        <v>195</v>
      </c>
      <c r="H204" s="50">
        <v>0</v>
      </c>
      <c r="I204" s="50">
        <v>0</v>
      </c>
      <c r="J204" s="50"/>
      <c r="K204" s="50">
        <v>0.93</v>
      </c>
      <c r="L204" s="50"/>
    </row>
    <row r="205" spans="1:12" ht="21.6" x14ac:dyDescent="0.3">
      <c r="A205" s="4" t="s">
        <v>430</v>
      </c>
      <c r="B205" s="52"/>
      <c r="C205" s="52"/>
      <c r="D205" s="49"/>
      <c r="E205" s="49"/>
      <c r="F205" s="49"/>
      <c r="G205" s="49">
        <v>196</v>
      </c>
      <c r="H205" s="49">
        <v>0</v>
      </c>
      <c r="I205" s="49">
        <v>-2</v>
      </c>
      <c r="J205" s="49">
        <v>4786</v>
      </c>
      <c r="K205" s="49">
        <v>0.45</v>
      </c>
      <c r="L205" s="49">
        <v>29.9</v>
      </c>
    </row>
    <row r="206" spans="1:12" x14ac:dyDescent="0.3">
      <c r="A206" s="6" t="s">
        <v>431</v>
      </c>
      <c r="B206" s="54"/>
      <c r="C206" s="54"/>
      <c r="D206" s="50"/>
      <c r="E206" s="50"/>
      <c r="F206" s="50"/>
      <c r="G206" s="50">
        <v>197</v>
      </c>
      <c r="H206" s="50">
        <v>0</v>
      </c>
      <c r="I206" s="50">
        <v>3</v>
      </c>
      <c r="J206" s="50">
        <v>11565</v>
      </c>
      <c r="K206" s="50">
        <v>0.78</v>
      </c>
      <c r="L206" s="50">
        <v>0</v>
      </c>
    </row>
    <row r="207" spans="1:12" x14ac:dyDescent="0.3">
      <c r="A207" s="4" t="s">
        <v>432</v>
      </c>
      <c r="B207" s="52"/>
      <c r="C207" s="52"/>
      <c r="D207" s="49"/>
      <c r="E207" s="49"/>
      <c r="F207" s="49"/>
      <c r="G207" s="49">
        <v>198</v>
      </c>
      <c r="H207" s="49">
        <v>0</v>
      </c>
      <c r="I207" s="49">
        <v>-1</v>
      </c>
      <c r="J207" s="49">
        <v>3646</v>
      </c>
      <c r="K207" s="49">
        <v>0.5</v>
      </c>
      <c r="L207" s="49">
        <v>10</v>
      </c>
    </row>
    <row r="208" spans="1:12" ht="31.8" x14ac:dyDescent="0.3">
      <c r="A208" s="6" t="s">
        <v>433</v>
      </c>
      <c r="B208" s="54"/>
      <c r="C208" s="54"/>
      <c r="D208" s="50"/>
      <c r="E208" s="50"/>
      <c r="F208" s="50"/>
      <c r="G208" s="50">
        <v>199</v>
      </c>
      <c r="H208" s="50">
        <v>0</v>
      </c>
      <c r="I208" s="50">
        <v>-20</v>
      </c>
      <c r="J208" s="50">
        <v>7737</v>
      </c>
      <c r="K208" s="50">
        <v>0.55000000000000004</v>
      </c>
      <c r="L208" s="50">
        <v>11.8</v>
      </c>
    </row>
    <row r="209" spans="1:12" ht="21.6" x14ac:dyDescent="0.3">
      <c r="A209" s="4" t="s">
        <v>434</v>
      </c>
      <c r="B209" s="52"/>
      <c r="C209" s="52"/>
      <c r="D209" s="49"/>
      <c r="E209" s="49"/>
      <c r="F209" s="49"/>
      <c r="G209" s="49">
        <v>200</v>
      </c>
      <c r="H209" s="49">
        <v>0</v>
      </c>
      <c r="I209" s="49">
        <v>8</v>
      </c>
      <c r="J209" s="49">
        <v>3641</v>
      </c>
      <c r="K209" s="49">
        <v>0.68</v>
      </c>
      <c r="L209" s="49"/>
    </row>
    <row r="210" spans="1:12" x14ac:dyDescent="0.3">
      <c r="A210" s="6" t="s">
        <v>435</v>
      </c>
      <c r="B210" s="54"/>
      <c r="C210" s="54"/>
      <c r="D210" s="50"/>
      <c r="E210" s="50"/>
      <c r="F210" s="50"/>
      <c r="G210" s="50">
        <v>201</v>
      </c>
      <c r="H210" s="50">
        <v>0</v>
      </c>
      <c r="I210" s="50">
        <v>15</v>
      </c>
      <c r="J210" s="50">
        <v>1300</v>
      </c>
      <c r="K210" s="50">
        <v>0.99</v>
      </c>
      <c r="L210" s="50">
        <v>50</v>
      </c>
    </row>
    <row r="211" spans="1:12" ht="21.6" x14ac:dyDescent="0.3">
      <c r="A211" s="4" t="s">
        <v>436</v>
      </c>
      <c r="B211" s="52"/>
      <c r="C211" s="52"/>
      <c r="D211" s="49"/>
      <c r="E211" s="49"/>
      <c r="F211" s="49"/>
      <c r="G211" s="49">
        <v>202</v>
      </c>
      <c r="H211" s="49">
        <v>0</v>
      </c>
      <c r="I211" s="49">
        <v>19</v>
      </c>
      <c r="J211" s="49"/>
      <c r="K211" s="49">
        <v>1</v>
      </c>
      <c r="L211" s="49"/>
    </row>
    <row r="212" spans="1:12" ht="21.6" x14ac:dyDescent="0.3">
      <c r="A212" s="6" t="s">
        <v>437</v>
      </c>
      <c r="B212" s="54"/>
      <c r="C212" s="54"/>
      <c r="D212" s="50"/>
      <c r="E212" s="50"/>
      <c r="F212" s="50"/>
      <c r="G212" s="50">
        <v>204</v>
      </c>
      <c r="H212" s="50">
        <v>0</v>
      </c>
      <c r="I212" s="50">
        <v>-7</v>
      </c>
      <c r="J212" s="50">
        <v>4786</v>
      </c>
      <c r="K212" s="50">
        <v>0.51</v>
      </c>
      <c r="L212" s="50">
        <v>16.8</v>
      </c>
    </row>
    <row r="213" spans="1:12" x14ac:dyDescent="0.3">
      <c r="A213" s="4" t="s">
        <v>438</v>
      </c>
      <c r="B213" s="52"/>
      <c r="C213" s="52"/>
      <c r="D213" s="49"/>
      <c r="E213" s="49"/>
      <c r="F213" s="49"/>
      <c r="G213" s="49">
        <v>205</v>
      </c>
      <c r="H213" s="49">
        <v>0</v>
      </c>
      <c r="I213" s="49">
        <v>21</v>
      </c>
      <c r="J213" s="49"/>
      <c r="K213" s="49">
        <v>0.33</v>
      </c>
      <c r="L213" s="49"/>
    </row>
    <row r="214" spans="1:12" x14ac:dyDescent="0.3">
      <c r="A214" s="6" t="s">
        <v>439</v>
      </c>
      <c r="B214" s="54"/>
      <c r="C214" s="54"/>
      <c r="D214" s="50"/>
      <c r="E214" s="50"/>
      <c r="F214" s="50"/>
      <c r="G214" s="50">
        <v>206</v>
      </c>
      <c r="H214" s="50">
        <v>0</v>
      </c>
      <c r="I214" s="50">
        <v>12</v>
      </c>
      <c r="J214" s="50">
        <v>4672</v>
      </c>
      <c r="K214" s="50">
        <v>0.78</v>
      </c>
      <c r="L214" s="50">
        <v>0</v>
      </c>
    </row>
    <row r="215" spans="1:12" ht="21.6" x14ac:dyDescent="0.3">
      <c r="A215" s="4" t="s">
        <v>440</v>
      </c>
      <c r="B215" s="52"/>
      <c r="C215" s="52"/>
      <c r="D215" s="49"/>
      <c r="E215" s="49"/>
      <c r="F215" s="49"/>
      <c r="G215" s="49">
        <v>207</v>
      </c>
      <c r="H215" s="49">
        <v>0</v>
      </c>
      <c r="I215" s="49">
        <v>-1</v>
      </c>
      <c r="J215" s="49">
        <v>2210</v>
      </c>
      <c r="K215" s="49">
        <v>0.75</v>
      </c>
      <c r="L215" s="49">
        <v>0</v>
      </c>
    </row>
    <row r="216" spans="1:12" x14ac:dyDescent="0.3">
      <c r="A216" s="6" t="s">
        <v>441</v>
      </c>
      <c r="B216" s="54"/>
      <c r="C216" s="54"/>
      <c r="D216" s="50"/>
      <c r="E216" s="50"/>
      <c r="F216" s="50"/>
      <c r="G216" s="50">
        <v>208</v>
      </c>
      <c r="H216" s="50">
        <v>0</v>
      </c>
      <c r="I216" s="50">
        <v>10</v>
      </c>
      <c r="J216" s="50">
        <v>5078</v>
      </c>
      <c r="K216" s="50">
        <v>0.39</v>
      </c>
      <c r="L216" s="50">
        <v>23.1</v>
      </c>
    </row>
    <row r="217" spans="1:12" x14ac:dyDescent="0.3">
      <c r="A217" s="4" t="s">
        <v>442</v>
      </c>
      <c r="B217" s="52"/>
      <c r="C217" s="52"/>
      <c r="D217" s="49"/>
      <c r="E217" s="49"/>
      <c r="F217" s="49"/>
      <c r="G217" s="49">
        <v>209</v>
      </c>
      <c r="H217" s="49">
        <v>0</v>
      </c>
      <c r="I217" s="49">
        <v>4</v>
      </c>
      <c r="J217" s="49">
        <v>4159</v>
      </c>
      <c r="K217" s="49">
        <v>0.45</v>
      </c>
      <c r="L217" s="49"/>
    </row>
    <row r="218" spans="1:12" ht="21.6" x14ac:dyDescent="0.3">
      <c r="A218" s="6" t="s">
        <v>443</v>
      </c>
      <c r="B218" s="54"/>
      <c r="C218" s="54"/>
      <c r="D218" s="50"/>
      <c r="E218" s="50"/>
      <c r="F218" s="50"/>
      <c r="G218" s="50">
        <v>210</v>
      </c>
      <c r="H218" s="50">
        <v>0</v>
      </c>
      <c r="I218" s="50">
        <v>34</v>
      </c>
      <c r="J218" s="50">
        <v>6235</v>
      </c>
      <c r="K218" s="50">
        <v>0.63</v>
      </c>
      <c r="L218" s="50">
        <v>0</v>
      </c>
    </row>
    <row r="219" spans="1:12" ht="21.6" x14ac:dyDescent="0.3">
      <c r="A219" s="4" t="s">
        <v>444</v>
      </c>
      <c r="B219" s="52"/>
      <c r="C219" s="52"/>
      <c r="D219" s="49"/>
      <c r="E219" s="49"/>
      <c r="F219" s="49"/>
      <c r="G219" s="49">
        <v>211</v>
      </c>
      <c r="H219" s="49">
        <v>0</v>
      </c>
      <c r="I219" s="49">
        <v>-8</v>
      </c>
      <c r="J219" s="49">
        <v>9143</v>
      </c>
      <c r="K219" s="49">
        <v>0.35</v>
      </c>
      <c r="L219" s="49"/>
    </row>
    <row r="220" spans="1:12" x14ac:dyDescent="0.3">
      <c r="A220" s="6" t="s">
        <v>445</v>
      </c>
      <c r="B220" s="54"/>
      <c r="C220" s="54"/>
      <c r="D220" s="50"/>
      <c r="E220" s="50"/>
      <c r="F220" s="50"/>
      <c r="G220" s="50">
        <v>212</v>
      </c>
      <c r="H220" s="50">
        <v>0</v>
      </c>
      <c r="I220" s="50">
        <v>0</v>
      </c>
      <c r="J220" s="50">
        <v>4734</v>
      </c>
      <c r="K220" s="50">
        <v>0.34</v>
      </c>
      <c r="L220" s="50">
        <v>29.9</v>
      </c>
    </row>
    <row r="221" spans="1:12" ht="21.6" x14ac:dyDescent="0.3">
      <c r="A221" s="4" t="s">
        <v>446</v>
      </c>
      <c r="B221" s="52"/>
      <c r="C221" s="52"/>
      <c r="D221" s="49"/>
      <c r="E221" s="49"/>
      <c r="F221" s="49"/>
      <c r="G221" s="49">
        <v>213</v>
      </c>
      <c r="H221" s="49">
        <v>0</v>
      </c>
      <c r="I221" s="49"/>
      <c r="J221" s="49"/>
      <c r="K221" s="49">
        <v>0.67</v>
      </c>
      <c r="L221" s="49"/>
    </row>
    <row r="222" spans="1:12" ht="21.6" x14ac:dyDescent="0.3">
      <c r="A222" s="6" t="s">
        <v>447</v>
      </c>
      <c r="B222" s="54"/>
      <c r="C222" s="54"/>
      <c r="D222" s="50"/>
      <c r="E222" s="50"/>
      <c r="F222" s="50"/>
      <c r="G222" s="50">
        <v>214</v>
      </c>
      <c r="H222" s="50">
        <v>0</v>
      </c>
      <c r="I222" s="50">
        <v>74</v>
      </c>
      <c r="J222" s="50"/>
      <c r="K222" s="50">
        <v>0.76</v>
      </c>
      <c r="L222" s="50"/>
    </row>
    <row r="223" spans="1:12" x14ac:dyDescent="0.3">
      <c r="A223" s="4" t="s">
        <v>448</v>
      </c>
      <c r="B223" s="52"/>
      <c r="C223" s="52"/>
      <c r="D223" s="49"/>
      <c r="E223" s="49"/>
      <c r="F223" s="49"/>
      <c r="G223" s="49">
        <v>215</v>
      </c>
      <c r="H223" s="49">
        <v>0</v>
      </c>
      <c r="I223" s="49">
        <v>6</v>
      </c>
      <c r="J223" s="49">
        <v>1611</v>
      </c>
      <c r="K223" s="49">
        <v>0.56999999999999995</v>
      </c>
      <c r="L223" s="49"/>
    </row>
    <row r="224" spans="1:12" ht="21.6" x14ac:dyDescent="0.3">
      <c r="A224" s="6" t="s">
        <v>449</v>
      </c>
      <c r="B224" s="54"/>
      <c r="C224" s="54"/>
      <c r="D224" s="50"/>
      <c r="E224" s="50"/>
      <c r="F224" s="50"/>
      <c r="G224" s="50">
        <v>216</v>
      </c>
      <c r="H224" s="50">
        <v>0</v>
      </c>
      <c r="I224" s="50">
        <v>20</v>
      </c>
      <c r="J224" s="50">
        <v>7587</v>
      </c>
      <c r="K224" s="50">
        <v>0.37</v>
      </c>
      <c r="L224" s="50">
        <v>3</v>
      </c>
    </row>
    <row r="225" spans="1:12" x14ac:dyDescent="0.3">
      <c r="A225" s="4" t="s">
        <v>450</v>
      </c>
      <c r="B225" s="52"/>
      <c r="C225" s="52"/>
      <c r="D225" s="49"/>
      <c r="E225" s="49"/>
      <c r="F225" s="49"/>
      <c r="G225" s="49">
        <v>217</v>
      </c>
      <c r="H225" s="49">
        <v>0</v>
      </c>
      <c r="I225" s="49"/>
      <c r="J225" s="49"/>
      <c r="K225" s="49">
        <v>1</v>
      </c>
      <c r="L225" s="49"/>
    </row>
    <row r="226" spans="1:12" x14ac:dyDescent="0.3">
      <c r="A226" s="6" t="s">
        <v>451</v>
      </c>
      <c r="B226" s="54"/>
      <c r="C226" s="54"/>
      <c r="D226" s="50"/>
      <c r="E226" s="50"/>
      <c r="F226" s="50"/>
      <c r="G226" s="50">
        <v>218</v>
      </c>
      <c r="H226" s="50">
        <v>0</v>
      </c>
      <c r="I226" s="50">
        <v>32</v>
      </c>
      <c r="J226" s="50"/>
      <c r="K226" s="50">
        <v>0.62</v>
      </c>
      <c r="L226" s="50">
        <v>22.8</v>
      </c>
    </row>
    <row r="227" spans="1:12" x14ac:dyDescent="0.3">
      <c r="A227" s="4" t="s">
        <v>452</v>
      </c>
      <c r="B227" s="52"/>
      <c r="C227" s="52"/>
      <c r="D227" s="49"/>
      <c r="E227" s="49"/>
      <c r="F227" s="49"/>
      <c r="G227" s="49">
        <v>219</v>
      </c>
      <c r="H227" s="49">
        <v>0</v>
      </c>
      <c r="I227" s="49">
        <v>8</v>
      </c>
      <c r="J227" s="49">
        <v>2697</v>
      </c>
      <c r="K227" s="49">
        <v>1</v>
      </c>
      <c r="L227" s="49"/>
    </row>
    <row r="228" spans="1:12" x14ac:dyDescent="0.3">
      <c r="A228" s="6" t="s">
        <v>453</v>
      </c>
      <c r="B228" s="54"/>
      <c r="C228" s="54"/>
      <c r="D228" s="50"/>
      <c r="E228" s="50"/>
      <c r="F228" s="50"/>
      <c r="G228" s="50">
        <v>220</v>
      </c>
      <c r="H228" s="50">
        <v>0</v>
      </c>
      <c r="I228" s="50">
        <v>-12</v>
      </c>
      <c r="J228" s="50">
        <v>4281</v>
      </c>
      <c r="K228" s="50">
        <v>0.5</v>
      </c>
      <c r="L228" s="50">
        <v>0</v>
      </c>
    </row>
    <row r="229" spans="1:12" x14ac:dyDescent="0.3">
      <c r="A229" s="4" t="s">
        <v>454</v>
      </c>
      <c r="B229" s="52"/>
      <c r="C229" s="52"/>
      <c r="D229" s="49"/>
      <c r="E229" s="49"/>
      <c r="F229" s="49"/>
      <c r="G229" s="49">
        <v>221</v>
      </c>
      <c r="H229" s="49">
        <v>0</v>
      </c>
      <c r="I229" s="49">
        <v>10</v>
      </c>
      <c r="J229" s="49">
        <v>5101</v>
      </c>
      <c r="K229" s="49">
        <v>0.74</v>
      </c>
      <c r="L229" s="49">
        <v>7.2</v>
      </c>
    </row>
    <row r="230" spans="1:12" x14ac:dyDescent="0.3">
      <c r="A230" s="6" t="s">
        <v>455</v>
      </c>
      <c r="B230" s="54"/>
      <c r="C230" s="54"/>
      <c r="D230" s="50"/>
      <c r="E230" s="50"/>
      <c r="F230" s="50"/>
      <c r="G230" s="50">
        <v>222</v>
      </c>
      <c r="H230" s="50">
        <v>0</v>
      </c>
      <c r="I230" s="50">
        <v>-12</v>
      </c>
      <c r="J230" s="50">
        <v>5115</v>
      </c>
      <c r="K230" s="50">
        <v>0.38</v>
      </c>
      <c r="L230" s="50">
        <v>25</v>
      </c>
    </row>
    <row r="231" spans="1:12" x14ac:dyDescent="0.3">
      <c r="A231" s="4" t="s">
        <v>456</v>
      </c>
      <c r="B231" s="52"/>
      <c r="C231" s="52"/>
      <c r="D231" s="49"/>
      <c r="E231" s="49"/>
      <c r="F231" s="49"/>
      <c r="G231" s="49">
        <v>223</v>
      </c>
      <c r="H231" s="49">
        <v>0</v>
      </c>
      <c r="I231" s="49">
        <v>-40</v>
      </c>
      <c r="J231" s="49"/>
      <c r="K231" s="49">
        <v>1</v>
      </c>
      <c r="L231" s="49"/>
    </row>
    <row r="232" spans="1:12" ht="21.6" x14ac:dyDescent="0.3">
      <c r="A232" s="6" t="s">
        <v>457</v>
      </c>
      <c r="B232" s="54"/>
      <c r="C232" s="54"/>
      <c r="D232" s="50"/>
      <c r="E232" s="50"/>
      <c r="F232" s="50"/>
      <c r="G232" s="50">
        <v>224</v>
      </c>
      <c r="H232" s="50">
        <v>0</v>
      </c>
      <c r="I232" s="50"/>
      <c r="J232" s="50"/>
      <c r="K232" s="50">
        <v>1</v>
      </c>
      <c r="L232" s="50"/>
    </row>
    <row r="233" spans="1:12" x14ac:dyDescent="0.3">
      <c r="A233" s="39" t="s">
        <v>458</v>
      </c>
      <c r="B233" s="64"/>
      <c r="C233" s="64"/>
      <c r="D233" s="63"/>
      <c r="E233" s="63"/>
      <c r="F233" s="63"/>
      <c r="G233" s="63">
        <v>225</v>
      </c>
      <c r="H233" s="63">
        <v>0</v>
      </c>
      <c r="I233" s="63">
        <v>-45</v>
      </c>
      <c r="J233" s="63">
        <v>6495</v>
      </c>
      <c r="K233" s="63">
        <v>1</v>
      </c>
      <c r="L233" s="63">
        <v>25</v>
      </c>
    </row>
    <row r="241" spans="1:12" ht="14.55" customHeight="1" x14ac:dyDescent="0.3">
      <c r="A241" s="74" t="s">
        <v>459</v>
      </c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</row>
    <row r="242" spans="1:12" ht="14.55" customHeight="1" x14ac:dyDescent="0.3">
      <c r="A242" s="75" t="s">
        <v>221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</row>
    <row r="243" spans="1:12" x14ac:dyDescent="0.3">
      <c r="A243" s="91" t="s">
        <v>460</v>
      </c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1:12" x14ac:dyDescent="0.3">
      <c r="A244" s="83" t="s">
        <v>198</v>
      </c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</row>
    <row r="245" spans="1:12" x14ac:dyDescent="0.3">
      <c r="A245" s="79" t="s">
        <v>461</v>
      </c>
      <c r="B245" s="89" t="s">
        <v>199</v>
      </c>
      <c r="C245" s="90"/>
      <c r="D245" s="90"/>
      <c r="E245" s="90"/>
      <c r="F245" s="90"/>
      <c r="G245" s="90"/>
      <c r="H245" s="90"/>
      <c r="I245" s="90"/>
      <c r="J245" s="90"/>
      <c r="K245" s="90"/>
      <c r="L245" s="90"/>
    </row>
    <row r="246" spans="1:12" ht="81.599999999999994" x14ac:dyDescent="0.3">
      <c r="A246" s="80"/>
      <c r="B246" s="19" t="s">
        <v>213</v>
      </c>
      <c r="C246" s="19" t="s">
        <v>201</v>
      </c>
      <c r="D246" s="19" t="s">
        <v>462</v>
      </c>
      <c r="E246" s="19" t="s">
        <v>463</v>
      </c>
      <c r="F246" s="19" t="s">
        <v>464</v>
      </c>
      <c r="G246" s="19" t="s">
        <v>465</v>
      </c>
      <c r="H246" s="19" t="s">
        <v>466</v>
      </c>
      <c r="I246" s="19" t="s">
        <v>467</v>
      </c>
      <c r="J246" s="19" t="s">
        <v>468</v>
      </c>
      <c r="K246" s="19" t="s">
        <v>469</v>
      </c>
      <c r="L246" s="19" t="s">
        <v>219</v>
      </c>
    </row>
    <row r="247" spans="1:12" x14ac:dyDescent="0.3">
      <c r="A247" s="4" t="s">
        <v>234</v>
      </c>
      <c r="B247" s="52">
        <v>193270</v>
      </c>
      <c r="C247" s="53">
        <v>-33898</v>
      </c>
      <c r="D247" s="49">
        <v>100</v>
      </c>
      <c r="E247" s="49">
        <v>11</v>
      </c>
      <c r="F247" s="49">
        <v>7</v>
      </c>
      <c r="G247" s="49"/>
      <c r="H247" s="49">
        <v>100</v>
      </c>
      <c r="I247" s="49">
        <v>3</v>
      </c>
      <c r="J247" s="49"/>
      <c r="K247" s="49"/>
      <c r="L247" s="49"/>
    </row>
    <row r="248" spans="1:12" x14ac:dyDescent="0.3">
      <c r="A248" s="65" t="s">
        <v>473</v>
      </c>
      <c r="B248" s="58">
        <f>B250+B251+B252+B253+B254+B257+B259+B261+B265+B266+B267+B273+B274+B278+B279+B280+B281+B282+B283+B284+B285+B293+B296+B309+B310+B315</f>
        <v>92985</v>
      </c>
      <c r="C248" s="53"/>
      <c r="D248" s="49"/>
      <c r="E248" s="49"/>
      <c r="F248" s="49"/>
      <c r="G248" s="49"/>
      <c r="H248" s="49"/>
      <c r="I248" s="49"/>
      <c r="J248" s="49"/>
      <c r="K248" s="49"/>
      <c r="L248" s="49"/>
    </row>
    <row r="249" spans="1:12" x14ac:dyDescent="0.3">
      <c r="A249" s="6" t="s">
        <v>248</v>
      </c>
      <c r="B249" s="54">
        <v>65489</v>
      </c>
      <c r="C249" s="55">
        <v>-63516</v>
      </c>
      <c r="D249" s="50">
        <v>33.9</v>
      </c>
      <c r="E249" s="50">
        <v>28</v>
      </c>
      <c r="F249" s="50">
        <v>8</v>
      </c>
      <c r="G249" s="50">
        <v>14</v>
      </c>
      <c r="H249" s="50">
        <v>1.5</v>
      </c>
      <c r="I249" s="50">
        <v>2</v>
      </c>
      <c r="J249" s="50">
        <v>2209</v>
      </c>
      <c r="K249" s="50">
        <v>0.05</v>
      </c>
      <c r="L249" s="50">
        <v>5.3</v>
      </c>
    </row>
    <row r="250" spans="1:12" x14ac:dyDescent="0.3">
      <c r="A250" s="4" t="s">
        <v>240</v>
      </c>
      <c r="B250" s="52">
        <v>23149</v>
      </c>
      <c r="C250" s="53">
        <v>-14926</v>
      </c>
      <c r="D250" s="49">
        <v>12</v>
      </c>
      <c r="E250" s="49">
        <v>5</v>
      </c>
      <c r="F250" s="49">
        <v>4</v>
      </c>
      <c r="G250" s="49">
        <v>41</v>
      </c>
      <c r="H250" s="49">
        <v>0.3</v>
      </c>
      <c r="I250" s="49">
        <v>4</v>
      </c>
      <c r="J250" s="49">
        <v>1388</v>
      </c>
      <c r="K250" s="49">
        <v>0.11</v>
      </c>
      <c r="L250" s="49">
        <v>0</v>
      </c>
    </row>
    <row r="251" spans="1:12" x14ac:dyDescent="0.3">
      <c r="A251" s="6" t="s">
        <v>239</v>
      </c>
      <c r="B251" s="54">
        <v>20747</v>
      </c>
      <c r="C251" s="55">
        <v>-8138</v>
      </c>
      <c r="D251" s="50">
        <v>10.7</v>
      </c>
      <c r="E251" s="50">
        <v>18</v>
      </c>
      <c r="F251" s="50">
        <v>13</v>
      </c>
      <c r="G251" s="50">
        <v>12</v>
      </c>
      <c r="H251" s="50">
        <v>1.8</v>
      </c>
      <c r="I251" s="50">
        <v>5</v>
      </c>
      <c r="J251" s="50">
        <v>1052</v>
      </c>
      <c r="K251" s="50">
        <v>0.08</v>
      </c>
      <c r="L251" s="50">
        <v>0</v>
      </c>
    </row>
    <row r="252" spans="1:12" x14ac:dyDescent="0.3">
      <c r="A252" s="4" t="s">
        <v>246</v>
      </c>
      <c r="B252" s="52">
        <v>14280</v>
      </c>
      <c r="C252" s="53">
        <v>-11122</v>
      </c>
      <c r="D252" s="49">
        <v>7.4</v>
      </c>
      <c r="E252" s="49">
        <v>7</v>
      </c>
      <c r="F252" s="49">
        <v>-10</v>
      </c>
      <c r="G252" s="49">
        <v>10</v>
      </c>
      <c r="H252" s="49">
        <v>1.9</v>
      </c>
      <c r="I252" s="49">
        <v>10</v>
      </c>
      <c r="J252" s="49">
        <v>1105</v>
      </c>
      <c r="K252" s="49">
        <v>0.09</v>
      </c>
      <c r="L252" s="49">
        <v>0</v>
      </c>
    </row>
    <row r="253" spans="1:12" x14ac:dyDescent="0.3">
      <c r="A253" s="6" t="s">
        <v>253</v>
      </c>
      <c r="B253" s="54">
        <v>8389</v>
      </c>
      <c r="C253" s="55">
        <v>-7521</v>
      </c>
      <c r="D253" s="50">
        <v>4.3</v>
      </c>
      <c r="E253" s="50">
        <v>11</v>
      </c>
      <c r="F253" s="50">
        <v>19</v>
      </c>
      <c r="G253" s="50">
        <v>2</v>
      </c>
      <c r="H253" s="50">
        <v>11.8</v>
      </c>
      <c r="I253" s="50">
        <v>7</v>
      </c>
      <c r="J253" s="50">
        <v>1159</v>
      </c>
      <c r="K253" s="50">
        <v>0.14000000000000001</v>
      </c>
      <c r="L253" s="50">
        <v>0</v>
      </c>
    </row>
    <row r="254" spans="1:12" x14ac:dyDescent="0.3">
      <c r="A254" s="4" t="s">
        <v>244</v>
      </c>
      <c r="B254" s="52">
        <v>7094</v>
      </c>
      <c r="C254" s="53">
        <v>-3682</v>
      </c>
      <c r="D254" s="49">
        <v>3.7</v>
      </c>
      <c r="E254" s="49">
        <v>26</v>
      </c>
      <c r="F254" s="49">
        <v>33</v>
      </c>
      <c r="G254" s="49">
        <v>7</v>
      </c>
      <c r="H254" s="49">
        <v>3.5</v>
      </c>
      <c r="I254" s="49">
        <v>4</v>
      </c>
      <c r="J254" s="49">
        <v>1014</v>
      </c>
      <c r="K254" s="49">
        <v>0.1</v>
      </c>
      <c r="L254" s="49">
        <v>0</v>
      </c>
    </row>
    <row r="255" spans="1:12" x14ac:dyDescent="0.3">
      <c r="A255" s="6" t="s">
        <v>304</v>
      </c>
      <c r="B255" s="54">
        <v>6342</v>
      </c>
      <c r="C255" s="55">
        <v>-6342</v>
      </c>
      <c r="D255" s="50">
        <v>3.3</v>
      </c>
      <c r="E255" s="50">
        <v>10</v>
      </c>
      <c r="F255" s="50">
        <v>39</v>
      </c>
      <c r="G255" s="50">
        <v>63</v>
      </c>
      <c r="H255" s="50">
        <v>0.1</v>
      </c>
      <c r="I255" s="50">
        <v>-6</v>
      </c>
      <c r="J255" s="50">
        <v>2919</v>
      </c>
      <c r="K255" s="50">
        <v>0.16</v>
      </c>
      <c r="L255" s="50">
        <v>8.5</v>
      </c>
    </row>
    <row r="256" spans="1:12" x14ac:dyDescent="0.3">
      <c r="A256" s="4" t="s">
        <v>263</v>
      </c>
      <c r="B256" s="52">
        <v>6007</v>
      </c>
      <c r="C256" s="53">
        <v>-5752</v>
      </c>
      <c r="D256" s="49">
        <v>3.1</v>
      </c>
      <c r="E256" s="49">
        <v>-4</v>
      </c>
      <c r="F256" s="49">
        <v>-15</v>
      </c>
      <c r="G256" s="49">
        <v>67</v>
      </c>
      <c r="H256" s="49">
        <v>0.1</v>
      </c>
      <c r="I256" s="49">
        <v>0</v>
      </c>
      <c r="J256" s="49">
        <v>868</v>
      </c>
      <c r="K256" s="49">
        <v>0.08</v>
      </c>
      <c r="L256" s="49">
        <v>0</v>
      </c>
    </row>
    <row r="257" spans="1:12" x14ac:dyDescent="0.3">
      <c r="A257" s="6" t="s">
        <v>238</v>
      </c>
      <c r="B257" s="54">
        <v>4662</v>
      </c>
      <c r="C257" s="54">
        <v>10194</v>
      </c>
      <c r="D257" s="50">
        <v>2.4</v>
      </c>
      <c r="E257" s="50">
        <v>7</v>
      </c>
      <c r="F257" s="50">
        <v>29</v>
      </c>
      <c r="G257" s="50">
        <v>4</v>
      </c>
      <c r="H257" s="50">
        <v>10.7</v>
      </c>
      <c r="I257" s="50">
        <v>6</v>
      </c>
      <c r="J257" s="50">
        <v>1690</v>
      </c>
      <c r="K257" s="50">
        <v>0.12</v>
      </c>
      <c r="L257" s="50">
        <v>0</v>
      </c>
    </row>
    <row r="258" spans="1:12" x14ac:dyDescent="0.3">
      <c r="A258" s="4" t="s">
        <v>279</v>
      </c>
      <c r="B258" s="52">
        <v>4165</v>
      </c>
      <c r="C258" s="53">
        <v>-4149</v>
      </c>
      <c r="D258" s="49">
        <v>2.2000000000000002</v>
      </c>
      <c r="E258" s="49">
        <v>3</v>
      </c>
      <c r="F258" s="49">
        <v>-6</v>
      </c>
      <c r="G258" s="49">
        <v>73</v>
      </c>
      <c r="H258" s="49">
        <v>0.08</v>
      </c>
      <c r="I258" s="49">
        <v>27</v>
      </c>
      <c r="J258" s="49">
        <v>592</v>
      </c>
      <c r="K258" s="49">
        <v>0.13</v>
      </c>
      <c r="L258" s="49">
        <v>0</v>
      </c>
    </row>
    <row r="259" spans="1:12" x14ac:dyDescent="0.3">
      <c r="A259" s="6" t="s">
        <v>250</v>
      </c>
      <c r="B259" s="54">
        <v>3772</v>
      </c>
      <c r="C259" s="55">
        <v>-2540</v>
      </c>
      <c r="D259" s="50">
        <v>2</v>
      </c>
      <c r="E259" s="50">
        <v>21</v>
      </c>
      <c r="F259" s="50">
        <v>34</v>
      </c>
      <c r="G259" s="50">
        <v>8</v>
      </c>
      <c r="H259" s="50">
        <v>3.5</v>
      </c>
      <c r="I259" s="50">
        <v>2</v>
      </c>
      <c r="J259" s="50">
        <v>1162</v>
      </c>
      <c r="K259" s="50">
        <v>0.14000000000000001</v>
      </c>
      <c r="L259" s="50">
        <v>0</v>
      </c>
    </row>
    <row r="260" spans="1:12" x14ac:dyDescent="0.3">
      <c r="A260" s="4" t="s">
        <v>276</v>
      </c>
      <c r="B260" s="52">
        <v>3720</v>
      </c>
      <c r="C260" s="53">
        <v>-3677</v>
      </c>
      <c r="D260" s="49">
        <v>1.9</v>
      </c>
      <c r="E260" s="49">
        <v>11</v>
      </c>
      <c r="F260" s="49">
        <v>-9</v>
      </c>
      <c r="G260" s="49">
        <v>15</v>
      </c>
      <c r="H260" s="49">
        <v>1.4</v>
      </c>
      <c r="I260" s="49">
        <v>4</v>
      </c>
      <c r="J260" s="49">
        <v>3047</v>
      </c>
      <c r="K260" s="49">
        <v>0.08</v>
      </c>
      <c r="L260" s="49">
        <v>4.9000000000000004</v>
      </c>
    </row>
    <row r="261" spans="1:12" x14ac:dyDescent="0.3">
      <c r="A261" s="6" t="s">
        <v>235</v>
      </c>
      <c r="B261" s="54">
        <v>3327</v>
      </c>
      <c r="C261" s="54">
        <v>33431</v>
      </c>
      <c r="D261" s="50">
        <v>1.7</v>
      </c>
      <c r="E261" s="50">
        <v>2</v>
      </c>
      <c r="F261" s="50">
        <v>-18</v>
      </c>
      <c r="G261" s="50">
        <v>9</v>
      </c>
      <c r="H261" s="50">
        <v>2.5</v>
      </c>
      <c r="I261" s="50">
        <v>3</v>
      </c>
      <c r="J261" s="50">
        <v>1240</v>
      </c>
      <c r="K261" s="50">
        <v>0.13</v>
      </c>
      <c r="L261" s="50">
        <v>0</v>
      </c>
    </row>
    <row r="262" spans="1:12" x14ac:dyDescent="0.3">
      <c r="A262" s="4" t="s">
        <v>243</v>
      </c>
      <c r="B262" s="52">
        <v>3093</v>
      </c>
      <c r="C262" s="52">
        <v>1815</v>
      </c>
      <c r="D262" s="49">
        <v>1.6</v>
      </c>
      <c r="E262" s="49">
        <v>3</v>
      </c>
      <c r="F262" s="49">
        <v>-2</v>
      </c>
      <c r="G262" s="49">
        <v>52</v>
      </c>
      <c r="H262" s="49">
        <v>0.2</v>
      </c>
      <c r="I262" s="49">
        <v>10</v>
      </c>
      <c r="J262" s="49">
        <v>1059</v>
      </c>
      <c r="K262" s="49">
        <v>0.09</v>
      </c>
      <c r="L262" s="49">
        <v>0</v>
      </c>
    </row>
    <row r="263" spans="1:12" x14ac:dyDescent="0.3">
      <c r="A263" s="6" t="s">
        <v>303</v>
      </c>
      <c r="B263" s="54">
        <v>2219</v>
      </c>
      <c r="C263" s="55">
        <v>-2219</v>
      </c>
      <c r="D263" s="50">
        <v>1.1000000000000001</v>
      </c>
      <c r="E263" s="50">
        <v>-9</v>
      </c>
      <c r="F263" s="50">
        <v>5</v>
      </c>
      <c r="G263" s="50">
        <v>70</v>
      </c>
      <c r="H263" s="50">
        <v>0.1</v>
      </c>
      <c r="I263" s="50">
        <v>-6</v>
      </c>
      <c r="J263" s="50">
        <v>4951</v>
      </c>
      <c r="K263" s="50">
        <v>0.18</v>
      </c>
      <c r="L263" s="50">
        <v>0</v>
      </c>
    </row>
    <row r="264" spans="1:12" x14ac:dyDescent="0.3">
      <c r="A264" s="4" t="s">
        <v>302</v>
      </c>
      <c r="B264" s="52">
        <v>2132</v>
      </c>
      <c r="C264" s="53">
        <v>-2132</v>
      </c>
      <c r="D264" s="49">
        <v>1.1000000000000001</v>
      </c>
      <c r="E264" s="49">
        <v>89</v>
      </c>
      <c r="F264" s="49">
        <v>23</v>
      </c>
      <c r="G264" s="49">
        <v>19</v>
      </c>
      <c r="H264" s="49">
        <v>0.9</v>
      </c>
      <c r="I264" s="49">
        <v>5</v>
      </c>
      <c r="J264" s="49">
        <v>11240</v>
      </c>
      <c r="K264" s="49">
        <v>0.17</v>
      </c>
      <c r="L264" s="49">
        <v>14.3</v>
      </c>
    </row>
    <row r="265" spans="1:12" x14ac:dyDescent="0.3">
      <c r="A265" s="6" t="s">
        <v>236</v>
      </c>
      <c r="B265" s="54">
        <v>1739</v>
      </c>
      <c r="C265" s="54">
        <v>23088</v>
      </c>
      <c r="D265" s="50">
        <v>0.9</v>
      </c>
      <c r="E265" s="50">
        <v>-29</v>
      </c>
      <c r="F265" s="50">
        <v>13</v>
      </c>
      <c r="G265" s="50">
        <v>57</v>
      </c>
      <c r="H265" s="50">
        <v>0.2</v>
      </c>
      <c r="I265" s="50">
        <v>7</v>
      </c>
      <c r="J265" s="50">
        <v>1317</v>
      </c>
      <c r="K265" s="50">
        <v>0.27</v>
      </c>
      <c r="L265" s="50">
        <v>0</v>
      </c>
    </row>
    <row r="266" spans="1:12" x14ac:dyDescent="0.3">
      <c r="A266" s="4" t="s">
        <v>266</v>
      </c>
      <c r="B266" s="52">
        <v>1669</v>
      </c>
      <c r="C266" s="53">
        <v>-1457</v>
      </c>
      <c r="D266" s="49">
        <v>0.9</v>
      </c>
      <c r="E266" s="49">
        <v>85</v>
      </c>
      <c r="F266" s="49">
        <v>170</v>
      </c>
      <c r="G266" s="49">
        <v>72</v>
      </c>
      <c r="H266" s="49">
        <v>0.09</v>
      </c>
      <c r="I266" s="49">
        <v>10</v>
      </c>
      <c r="J266" s="49">
        <v>325</v>
      </c>
      <c r="K266" s="49">
        <v>0.31</v>
      </c>
      <c r="L266" s="49">
        <v>0</v>
      </c>
    </row>
    <row r="267" spans="1:12" x14ac:dyDescent="0.3">
      <c r="A267" s="6" t="s">
        <v>245</v>
      </c>
      <c r="B267" s="54">
        <v>1659</v>
      </c>
      <c r="C267" s="54">
        <v>1702</v>
      </c>
      <c r="D267" s="50">
        <v>0.9</v>
      </c>
      <c r="E267" s="50">
        <v>5</v>
      </c>
      <c r="F267" s="50">
        <v>-4</v>
      </c>
      <c r="G267" s="50">
        <v>28</v>
      </c>
      <c r="H267" s="50">
        <v>0.4</v>
      </c>
      <c r="I267" s="50">
        <v>0</v>
      </c>
      <c r="J267" s="50">
        <v>1201</v>
      </c>
      <c r="K267" s="50">
        <v>0.08</v>
      </c>
      <c r="L267" s="50">
        <v>0</v>
      </c>
    </row>
    <row r="268" spans="1:12" x14ac:dyDescent="0.3">
      <c r="A268" s="4" t="s">
        <v>282</v>
      </c>
      <c r="B268" s="52">
        <v>1318</v>
      </c>
      <c r="C268" s="53">
        <v>-1309</v>
      </c>
      <c r="D268" s="49">
        <v>0.7</v>
      </c>
      <c r="E268" s="49">
        <v>55</v>
      </c>
      <c r="F268" s="49">
        <v>63</v>
      </c>
      <c r="G268" s="49">
        <v>47</v>
      </c>
      <c r="H268" s="49">
        <v>0.2</v>
      </c>
      <c r="I268" s="49">
        <v>24</v>
      </c>
      <c r="J268" s="49">
        <v>3180</v>
      </c>
      <c r="K268" s="49">
        <v>0.15</v>
      </c>
      <c r="L268" s="49">
        <v>5.7</v>
      </c>
    </row>
    <row r="269" spans="1:12" ht="21.6" x14ac:dyDescent="0.3">
      <c r="A269" s="6" t="s">
        <v>286</v>
      </c>
      <c r="B269" s="54">
        <v>1152</v>
      </c>
      <c r="C269" s="55">
        <v>-1149</v>
      </c>
      <c r="D269" s="50">
        <v>0.6</v>
      </c>
      <c r="E269" s="50">
        <v>12</v>
      </c>
      <c r="F269" s="50">
        <v>240</v>
      </c>
      <c r="G269" s="50">
        <v>99</v>
      </c>
      <c r="H269" s="50">
        <v>0.02</v>
      </c>
      <c r="I269" s="50">
        <v>19</v>
      </c>
      <c r="J269" s="50">
        <v>1613</v>
      </c>
      <c r="K269" s="50">
        <v>0.27</v>
      </c>
      <c r="L269" s="50">
        <v>7.1</v>
      </c>
    </row>
    <row r="270" spans="1:12" x14ac:dyDescent="0.3">
      <c r="A270" s="4" t="s">
        <v>251</v>
      </c>
      <c r="B270" s="52">
        <v>999</v>
      </c>
      <c r="C270" s="52">
        <v>211</v>
      </c>
      <c r="D270" s="49">
        <v>0.5</v>
      </c>
      <c r="E270" s="49">
        <v>-4</v>
      </c>
      <c r="F270" s="49">
        <v>55</v>
      </c>
      <c r="G270" s="49">
        <v>13</v>
      </c>
      <c r="H270" s="49">
        <v>1.5</v>
      </c>
      <c r="I270" s="49">
        <v>-1</v>
      </c>
      <c r="J270" s="49">
        <v>4519</v>
      </c>
      <c r="K270" s="49">
        <v>0.05</v>
      </c>
      <c r="L270" s="49">
        <v>12.4</v>
      </c>
    </row>
    <row r="271" spans="1:12" x14ac:dyDescent="0.3">
      <c r="A271" s="6" t="s">
        <v>301</v>
      </c>
      <c r="B271" s="54">
        <v>931</v>
      </c>
      <c r="C271" s="55">
        <v>-931</v>
      </c>
      <c r="D271" s="50">
        <v>0.5</v>
      </c>
      <c r="E271" s="50">
        <v>-4</v>
      </c>
      <c r="F271" s="50">
        <v>-6</v>
      </c>
      <c r="G271" s="50">
        <v>1</v>
      </c>
      <c r="H271" s="50">
        <v>14.6</v>
      </c>
      <c r="I271" s="50">
        <v>3</v>
      </c>
      <c r="J271" s="50">
        <v>3868</v>
      </c>
      <c r="K271" s="50">
        <v>0.09</v>
      </c>
      <c r="L271" s="50">
        <v>14.3</v>
      </c>
    </row>
    <row r="272" spans="1:12" x14ac:dyDescent="0.3">
      <c r="A272" s="4" t="s">
        <v>289</v>
      </c>
      <c r="B272" s="52">
        <v>838</v>
      </c>
      <c r="C272" s="53">
        <v>-836</v>
      </c>
      <c r="D272" s="49">
        <v>0.4</v>
      </c>
      <c r="E272" s="49">
        <v>23</v>
      </c>
      <c r="F272" s="49">
        <v>4</v>
      </c>
      <c r="G272" s="49">
        <v>22</v>
      </c>
      <c r="H272" s="49">
        <v>0.7</v>
      </c>
      <c r="I272" s="49">
        <v>3</v>
      </c>
      <c r="J272" s="49">
        <v>2879</v>
      </c>
      <c r="K272" s="49">
        <v>0.09</v>
      </c>
      <c r="L272" s="49">
        <v>14.3</v>
      </c>
    </row>
    <row r="273" spans="1:12" x14ac:dyDescent="0.3">
      <c r="A273" s="6" t="s">
        <v>241</v>
      </c>
      <c r="B273" s="54">
        <v>782</v>
      </c>
      <c r="C273" s="54">
        <v>6744</v>
      </c>
      <c r="D273" s="50">
        <v>0.4</v>
      </c>
      <c r="E273" s="50">
        <v>9</v>
      </c>
      <c r="F273" s="50">
        <v>-34</v>
      </c>
      <c r="G273" s="50">
        <v>53</v>
      </c>
      <c r="H273" s="50">
        <v>0.2</v>
      </c>
      <c r="I273" s="50">
        <v>0</v>
      </c>
      <c r="J273" s="50">
        <v>351</v>
      </c>
      <c r="K273" s="50">
        <v>0.46</v>
      </c>
      <c r="L273" s="50">
        <v>0</v>
      </c>
    </row>
    <row r="274" spans="1:12" x14ac:dyDescent="0.3">
      <c r="A274" s="4" t="s">
        <v>249</v>
      </c>
      <c r="B274" s="52">
        <v>675</v>
      </c>
      <c r="C274" s="52">
        <v>808</v>
      </c>
      <c r="D274" s="49">
        <v>0.3</v>
      </c>
      <c r="E274" s="49">
        <v>-3</v>
      </c>
      <c r="F274" s="49">
        <v>-28</v>
      </c>
      <c r="G274" s="49">
        <v>29</v>
      </c>
      <c r="H274" s="49">
        <v>0.4</v>
      </c>
      <c r="I274" s="49">
        <v>8</v>
      </c>
      <c r="J274" s="49">
        <v>515</v>
      </c>
      <c r="K274" s="49">
        <v>0.18</v>
      </c>
      <c r="L274" s="49">
        <v>0</v>
      </c>
    </row>
    <row r="275" spans="1:12" ht="21.6" x14ac:dyDescent="0.3">
      <c r="A275" s="6" t="s">
        <v>300</v>
      </c>
      <c r="B275" s="54">
        <v>617</v>
      </c>
      <c r="C275" s="55">
        <v>-617</v>
      </c>
      <c r="D275" s="50">
        <v>0.3</v>
      </c>
      <c r="E275" s="50">
        <v>120</v>
      </c>
      <c r="F275" s="50">
        <v>107</v>
      </c>
      <c r="G275" s="50">
        <v>42</v>
      </c>
      <c r="H275" s="50">
        <v>0.2</v>
      </c>
      <c r="I275" s="50">
        <v>12</v>
      </c>
      <c r="J275" s="50">
        <v>2312</v>
      </c>
      <c r="K275" s="50">
        <v>0.56000000000000005</v>
      </c>
      <c r="L275" s="50">
        <v>14.3</v>
      </c>
    </row>
    <row r="276" spans="1:12" x14ac:dyDescent="0.3">
      <c r="A276" s="4" t="s">
        <v>262</v>
      </c>
      <c r="B276" s="52">
        <v>486</v>
      </c>
      <c r="C276" s="53">
        <v>-230</v>
      </c>
      <c r="D276" s="49">
        <v>0.3</v>
      </c>
      <c r="E276" s="49">
        <v>-29</v>
      </c>
      <c r="F276" s="49">
        <v>-71</v>
      </c>
      <c r="G276" s="49">
        <v>6</v>
      </c>
      <c r="H276" s="49">
        <v>6.2</v>
      </c>
      <c r="I276" s="49">
        <v>-4</v>
      </c>
      <c r="J276" s="49">
        <v>5488</v>
      </c>
      <c r="K276" s="49">
        <v>0.28000000000000003</v>
      </c>
      <c r="L276" s="49">
        <v>4.2</v>
      </c>
    </row>
    <row r="277" spans="1:12" x14ac:dyDescent="0.3">
      <c r="A277" s="6" t="s">
        <v>299</v>
      </c>
      <c r="B277" s="54">
        <v>352</v>
      </c>
      <c r="C277" s="55">
        <v>-352</v>
      </c>
      <c r="D277" s="50">
        <v>0.2</v>
      </c>
      <c r="E277" s="50"/>
      <c r="F277" s="50"/>
      <c r="G277" s="50">
        <v>33</v>
      </c>
      <c r="H277" s="50">
        <v>0.3</v>
      </c>
      <c r="I277" s="50">
        <v>13</v>
      </c>
      <c r="J277" s="50">
        <v>2057</v>
      </c>
      <c r="K277" s="50">
        <v>0.27</v>
      </c>
      <c r="L277" s="50">
        <v>12.4</v>
      </c>
    </row>
    <row r="278" spans="1:12" x14ac:dyDescent="0.3">
      <c r="A278" s="4" t="s">
        <v>247</v>
      </c>
      <c r="B278" s="52">
        <v>216</v>
      </c>
      <c r="C278" s="52">
        <v>2492</v>
      </c>
      <c r="D278" s="49">
        <v>0.1</v>
      </c>
      <c r="E278" s="49">
        <v>24</v>
      </c>
      <c r="F278" s="49">
        <v>981</v>
      </c>
      <c r="G278" s="49">
        <v>20</v>
      </c>
      <c r="H278" s="49">
        <v>0.8</v>
      </c>
      <c r="I278" s="49">
        <v>3</v>
      </c>
      <c r="J278" s="49">
        <v>1700</v>
      </c>
      <c r="K278" s="49">
        <v>0.13</v>
      </c>
      <c r="L278" s="49">
        <v>0</v>
      </c>
    </row>
    <row r="279" spans="1:12" x14ac:dyDescent="0.3">
      <c r="A279" s="6" t="s">
        <v>252</v>
      </c>
      <c r="B279" s="54">
        <v>197</v>
      </c>
      <c r="C279" s="54">
        <v>736</v>
      </c>
      <c r="D279" s="50">
        <v>0.1</v>
      </c>
      <c r="E279" s="50">
        <v>26</v>
      </c>
      <c r="F279" s="50">
        <v>-65</v>
      </c>
      <c r="G279" s="50">
        <v>80</v>
      </c>
      <c r="H279" s="50">
        <v>0.05</v>
      </c>
      <c r="I279" s="50">
        <v>18</v>
      </c>
      <c r="J279" s="50">
        <v>474</v>
      </c>
      <c r="K279" s="50">
        <v>0.14000000000000001</v>
      </c>
      <c r="L279" s="50">
        <v>0</v>
      </c>
    </row>
    <row r="280" spans="1:12" x14ac:dyDescent="0.3">
      <c r="A280" s="4" t="s">
        <v>294</v>
      </c>
      <c r="B280" s="52">
        <v>136</v>
      </c>
      <c r="C280" s="53">
        <v>-135</v>
      </c>
      <c r="D280" s="49">
        <v>0.1</v>
      </c>
      <c r="E280" s="49">
        <v>25</v>
      </c>
      <c r="F280" s="49"/>
      <c r="G280" s="49">
        <v>88</v>
      </c>
      <c r="H280" s="49">
        <v>0.04</v>
      </c>
      <c r="I280" s="49">
        <v>2</v>
      </c>
      <c r="J280" s="49">
        <v>998</v>
      </c>
      <c r="K280" s="49">
        <v>0.15</v>
      </c>
      <c r="L280" s="49">
        <v>0</v>
      </c>
    </row>
    <row r="281" spans="1:12" x14ac:dyDescent="0.3">
      <c r="A281" s="6" t="s">
        <v>267</v>
      </c>
      <c r="B281" s="54">
        <v>104</v>
      </c>
      <c r="C281" s="54">
        <v>94</v>
      </c>
      <c r="D281" s="50">
        <v>0.1</v>
      </c>
      <c r="E281" s="50">
        <v>124</v>
      </c>
      <c r="F281" s="50">
        <v>190</v>
      </c>
      <c r="G281" s="50">
        <v>39</v>
      </c>
      <c r="H281" s="50">
        <v>0.3</v>
      </c>
      <c r="I281" s="50">
        <v>9</v>
      </c>
      <c r="J281" s="50">
        <v>1096</v>
      </c>
      <c r="K281" s="50">
        <v>0.12</v>
      </c>
      <c r="L281" s="50">
        <v>0</v>
      </c>
    </row>
    <row r="282" spans="1:12" x14ac:dyDescent="0.3">
      <c r="A282" s="4" t="s">
        <v>284</v>
      </c>
      <c r="B282" s="52">
        <v>104</v>
      </c>
      <c r="C282" s="53">
        <v>-96</v>
      </c>
      <c r="D282" s="49">
        <v>0.1</v>
      </c>
      <c r="E282" s="49">
        <v>-17</v>
      </c>
      <c r="F282" s="49">
        <v>46</v>
      </c>
      <c r="G282" s="49">
        <v>37</v>
      </c>
      <c r="H282" s="49">
        <v>0.3</v>
      </c>
      <c r="I282" s="49">
        <v>-4</v>
      </c>
      <c r="J282" s="49">
        <v>1190</v>
      </c>
      <c r="K282" s="49">
        <v>0.09</v>
      </c>
      <c r="L282" s="49">
        <v>0</v>
      </c>
    </row>
    <row r="283" spans="1:12" x14ac:dyDescent="0.3">
      <c r="A283" s="6" t="s">
        <v>272</v>
      </c>
      <c r="B283" s="54">
        <v>95</v>
      </c>
      <c r="C283" s="54">
        <v>10</v>
      </c>
      <c r="D283" s="50">
        <v>0</v>
      </c>
      <c r="E283" s="50">
        <v>9</v>
      </c>
      <c r="F283" s="50">
        <v>33</v>
      </c>
      <c r="G283" s="50">
        <v>74</v>
      </c>
      <c r="H283" s="50">
        <v>0.08</v>
      </c>
      <c r="I283" s="50">
        <v>4</v>
      </c>
      <c r="J283" s="50">
        <v>2173</v>
      </c>
      <c r="K283" s="50">
        <v>0.22</v>
      </c>
      <c r="L283" s="50">
        <v>0</v>
      </c>
    </row>
    <row r="284" spans="1:12" x14ac:dyDescent="0.3">
      <c r="A284" s="4" t="s">
        <v>237</v>
      </c>
      <c r="B284" s="52">
        <v>91</v>
      </c>
      <c r="C284" s="52">
        <v>16811</v>
      </c>
      <c r="D284" s="49">
        <v>0</v>
      </c>
      <c r="E284" s="49">
        <v>243</v>
      </c>
      <c r="F284" s="49">
        <v>-56</v>
      </c>
      <c r="G284" s="49">
        <v>23</v>
      </c>
      <c r="H284" s="49">
        <v>0.5</v>
      </c>
      <c r="I284" s="49">
        <v>8</v>
      </c>
      <c r="J284" s="49">
        <v>1607</v>
      </c>
      <c r="K284" s="49">
        <v>0.18</v>
      </c>
      <c r="L284" s="49">
        <v>0</v>
      </c>
    </row>
    <row r="285" spans="1:12" x14ac:dyDescent="0.3">
      <c r="A285" s="6" t="s">
        <v>281</v>
      </c>
      <c r="B285" s="54">
        <v>83</v>
      </c>
      <c r="C285" s="55">
        <v>-71</v>
      </c>
      <c r="D285" s="50">
        <v>0</v>
      </c>
      <c r="E285" s="50">
        <v>29</v>
      </c>
      <c r="F285" s="50">
        <v>542</v>
      </c>
      <c r="G285" s="50">
        <v>65</v>
      </c>
      <c r="H285" s="50">
        <v>0.1</v>
      </c>
      <c r="I285" s="50">
        <v>20</v>
      </c>
      <c r="J285" s="50">
        <v>1215</v>
      </c>
      <c r="K285" s="50">
        <v>0.18</v>
      </c>
      <c r="L285" s="50">
        <v>0</v>
      </c>
    </row>
    <row r="286" spans="1:12" x14ac:dyDescent="0.3">
      <c r="A286" s="4" t="s">
        <v>283</v>
      </c>
      <c r="B286" s="52">
        <v>80</v>
      </c>
      <c r="C286" s="53">
        <v>-72</v>
      </c>
      <c r="D286" s="49">
        <v>0</v>
      </c>
      <c r="E286" s="49">
        <v>-30</v>
      </c>
      <c r="F286" s="49">
        <v>427</v>
      </c>
      <c r="G286" s="49">
        <v>35</v>
      </c>
      <c r="H286" s="49">
        <v>0.3</v>
      </c>
      <c r="I286" s="49">
        <v>8</v>
      </c>
      <c r="J286" s="49">
        <v>1015</v>
      </c>
      <c r="K286" s="49">
        <v>0.62</v>
      </c>
      <c r="L286" s="49">
        <v>14.3</v>
      </c>
    </row>
    <row r="287" spans="1:12" ht="21.6" x14ac:dyDescent="0.3">
      <c r="A287" s="6" t="s">
        <v>255</v>
      </c>
      <c r="B287" s="54">
        <v>77</v>
      </c>
      <c r="C287" s="54">
        <v>614</v>
      </c>
      <c r="D287" s="50">
        <v>0</v>
      </c>
      <c r="E287" s="50">
        <v>-36</v>
      </c>
      <c r="F287" s="50">
        <v>-67</v>
      </c>
      <c r="G287" s="50">
        <v>5</v>
      </c>
      <c r="H287" s="50">
        <v>6.6</v>
      </c>
      <c r="I287" s="50">
        <v>1</v>
      </c>
      <c r="J287" s="50">
        <v>3408</v>
      </c>
      <c r="K287" s="50">
        <v>0.42</v>
      </c>
      <c r="L287" s="50">
        <v>14.3</v>
      </c>
    </row>
    <row r="288" spans="1:12" x14ac:dyDescent="0.3">
      <c r="A288" s="4" t="s">
        <v>293</v>
      </c>
      <c r="B288" s="52">
        <v>72</v>
      </c>
      <c r="C288" s="53">
        <v>-71</v>
      </c>
      <c r="D288" s="49">
        <v>0</v>
      </c>
      <c r="E288" s="49">
        <v>57</v>
      </c>
      <c r="F288" s="49">
        <v>11</v>
      </c>
      <c r="G288" s="49">
        <v>103</v>
      </c>
      <c r="H288" s="49">
        <v>0.02</v>
      </c>
      <c r="I288" s="49">
        <v>17</v>
      </c>
      <c r="J288" s="49">
        <v>1311</v>
      </c>
      <c r="K288" s="49">
        <v>0.36</v>
      </c>
      <c r="L288" s="49">
        <v>5.5</v>
      </c>
    </row>
    <row r="289" spans="1:12" x14ac:dyDescent="0.3">
      <c r="A289" s="6" t="s">
        <v>298</v>
      </c>
      <c r="B289" s="54">
        <v>70</v>
      </c>
      <c r="C289" s="55">
        <v>-70</v>
      </c>
      <c r="D289" s="50">
        <v>0</v>
      </c>
      <c r="E289" s="50"/>
      <c r="F289" s="50">
        <v>-83</v>
      </c>
      <c r="G289" s="50">
        <v>30</v>
      </c>
      <c r="H289" s="50">
        <v>0.3</v>
      </c>
      <c r="I289" s="50">
        <v>29</v>
      </c>
      <c r="J289" s="50">
        <v>1828</v>
      </c>
      <c r="K289" s="50">
        <v>0.93</v>
      </c>
      <c r="L289" s="50">
        <v>14.3</v>
      </c>
    </row>
    <row r="290" spans="1:12" x14ac:dyDescent="0.3">
      <c r="A290" s="4" t="s">
        <v>258</v>
      </c>
      <c r="B290" s="52">
        <v>51</v>
      </c>
      <c r="C290" s="52">
        <v>432</v>
      </c>
      <c r="D290" s="49">
        <v>0</v>
      </c>
      <c r="E290" s="49">
        <v>-7</v>
      </c>
      <c r="F290" s="49">
        <v>-18</v>
      </c>
      <c r="G290" s="49">
        <v>27</v>
      </c>
      <c r="H290" s="49">
        <v>0.4</v>
      </c>
      <c r="I290" s="49">
        <v>-8</v>
      </c>
      <c r="J290" s="49">
        <v>4068</v>
      </c>
      <c r="K290" s="49">
        <v>0.22</v>
      </c>
      <c r="L290" s="49">
        <v>8.4</v>
      </c>
    </row>
    <row r="291" spans="1:12" x14ac:dyDescent="0.3">
      <c r="A291" s="6" t="s">
        <v>297</v>
      </c>
      <c r="B291" s="54">
        <v>41</v>
      </c>
      <c r="C291" s="55">
        <v>-41</v>
      </c>
      <c r="D291" s="50">
        <v>0</v>
      </c>
      <c r="E291" s="50">
        <v>-22</v>
      </c>
      <c r="F291" s="50">
        <v>-50</v>
      </c>
      <c r="G291" s="50">
        <v>54</v>
      </c>
      <c r="H291" s="50">
        <v>0.2</v>
      </c>
      <c r="I291" s="50">
        <v>-1</v>
      </c>
      <c r="J291" s="50">
        <v>9051</v>
      </c>
      <c r="K291" s="50">
        <v>0.1</v>
      </c>
      <c r="L291" s="50">
        <v>6.4</v>
      </c>
    </row>
    <row r="292" spans="1:12" ht="21.6" x14ac:dyDescent="0.3">
      <c r="A292" s="4" t="s">
        <v>274</v>
      </c>
      <c r="B292" s="52">
        <v>13</v>
      </c>
      <c r="C292" s="52">
        <v>44</v>
      </c>
      <c r="D292" s="49">
        <v>0</v>
      </c>
      <c r="E292" s="49"/>
      <c r="F292" s="49"/>
      <c r="G292" s="49">
        <v>91</v>
      </c>
      <c r="H292" s="49">
        <v>0.03</v>
      </c>
      <c r="I292" s="49">
        <v>7</v>
      </c>
      <c r="J292" s="49">
        <v>684</v>
      </c>
      <c r="K292" s="49">
        <v>0.12</v>
      </c>
      <c r="L292" s="49">
        <v>0</v>
      </c>
    </row>
    <row r="293" spans="1:12" x14ac:dyDescent="0.3">
      <c r="A293" s="6" t="s">
        <v>264</v>
      </c>
      <c r="B293" s="54">
        <v>9</v>
      </c>
      <c r="C293" s="54">
        <v>217</v>
      </c>
      <c r="D293" s="50">
        <v>0</v>
      </c>
      <c r="E293" s="50">
        <v>2</v>
      </c>
      <c r="F293" s="50">
        <v>-43</v>
      </c>
      <c r="G293" s="50">
        <v>61</v>
      </c>
      <c r="H293" s="50">
        <v>0.1</v>
      </c>
      <c r="I293" s="50">
        <v>0</v>
      </c>
      <c r="J293" s="50">
        <v>737</v>
      </c>
      <c r="K293" s="50">
        <v>0.3</v>
      </c>
      <c r="L293" s="50">
        <v>0</v>
      </c>
    </row>
    <row r="294" spans="1:12" x14ac:dyDescent="0.3">
      <c r="A294" s="4" t="s">
        <v>254</v>
      </c>
      <c r="B294" s="52">
        <v>8</v>
      </c>
      <c r="C294" s="52">
        <v>724</v>
      </c>
      <c r="D294" s="49">
        <v>0</v>
      </c>
      <c r="E294" s="49"/>
      <c r="F294" s="49"/>
      <c r="G294" s="49">
        <v>75</v>
      </c>
      <c r="H294" s="49">
        <v>0.08</v>
      </c>
      <c r="I294" s="49">
        <v>3</v>
      </c>
      <c r="J294" s="49">
        <v>4460</v>
      </c>
      <c r="K294" s="49">
        <v>0.2</v>
      </c>
      <c r="L294" s="49">
        <v>14.3</v>
      </c>
    </row>
    <row r="295" spans="1:12" x14ac:dyDescent="0.3">
      <c r="A295" s="6" t="s">
        <v>256</v>
      </c>
      <c r="B295" s="54">
        <v>6</v>
      </c>
      <c r="C295" s="54">
        <v>537</v>
      </c>
      <c r="D295" s="50">
        <v>0</v>
      </c>
      <c r="E295" s="50">
        <v>2</v>
      </c>
      <c r="F295" s="50">
        <v>-89</v>
      </c>
      <c r="G295" s="50">
        <v>108</v>
      </c>
      <c r="H295" s="50">
        <v>0.01</v>
      </c>
      <c r="I295" s="50">
        <v>11</v>
      </c>
      <c r="J295" s="50">
        <v>780</v>
      </c>
      <c r="K295" s="50">
        <v>0.21</v>
      </c>
      <c r="L295" s="50">
        <v>12.4</v>
      </c>
    </row>
    <row r="296" spans="1:12" x14ac:dyDescent="0.3">
      <c r="A296" s="4" t="s">
        <v>259</v>
      </c>
      <c r="B296" s="52">
        <v>6</v>
      </c>
      <c r="C296" s="52">
        <v>388</v>
      </c>
      <c r="D296" s="49">
        <v>0</v>
      </c>
      <c r="E296" s="49">
        <v>-32</v>
      </c>
      <c r="F296" s="49">
        <v>-90</v>
      </c>
      <c r="G296" s="49">
        <v>51</v>
      </c>
      <c r="H296" s="49">
        <v>0.2</v>
      </c>
      <c r="I296" s="49">
        <v>8</v>
      </c>
      <c r="J296" s="49">
        <v>574</v>
      </c>
      <c r="K296" s="49">
        <v>0.14000000000000001</v>
      </c>
      <c r="L296" s="49">
        <v>0</v>
      </c>
    </row>
    <row r="297" spans="1:12" x14ac:dyDescent="0.3">
      <c r="A297" s="6" t="s">
        <v>296</v>
      </c>
      <c r="B297" s="54">
        <v>6</v>
      </c>
      <c r="C297" s="55">
        <v>-6</v>
      </c>
      <c r="D297" s="50">
        <v>0</v>
      </c>
      <c r="E297" s="50"/>
      <c r="F297" s="50"/>
      <c r="G297" s="50">
        <v>124</v>
      </c>
      <c r="H297" s="50">
        <v>0</v>
      </c>
      <c r="I297" s="50">
        <v>-4</v>
      </c>
      <c r="J297" s="50">
        <v>958</v>
      </c>
      <c r="K297" s="50">
        <v>0.22</v>
      </c>
      <c r="L297" s="50">
        <v>0</v>
      </c>
    </row>
    <row r="298" spans="1:12" x14ac:dyDescent="0.3">
      <c r="A298" s="4" t="s">
        <v>295</v>
      </c>
      <c r="B298" s="52">
        <v>4</v>
      </c>
      <c r="C298" s="53">
        <v>-4</v>
      </c>
      <c r="D298" s="49">
        <v>0</v>
      </c>
      <c r="E298" s="49"/>
      <c r="F298" s="49"/>
      <c r="G298" s="49">
        <v>48</v>
      </c>
      <c r="H298" s="49">
        <v>0.2</v>
      </c>
      <c r="I298" s="49">
        <v>62</v>
      </c>
      <c r="J298" s="49">
        <v>2069</v>
      </c>
      <c r="K298" s="49">
        <v>0.21</v>
      </c>
      <c r="L298" s="49">
        <v>14.3</v>
      </c>
    </row>
    <row r="299" spans="1:12" x14ac:dyDescent="0.3">
      <c r="A299" s="6" t="s">
        <v>242</v>
      </c>
      <c r="B299" s="54"/>
      <c r="C299" s="54">
        <v>6093</v>
      </c>
      <c r="D299" s="50"/>
      <c r="E299" s="50"/>
      <c r="F299" s="50"/>
      <c r="G299" s="50">
        <v>66</v>
      </c>
      <c r="H299" s="50">
        <v>0.1</v>
      </c>
      <c r="I299" s="50">
        <v>3</v>
      </c>
      <c r="J299" s="50">
        <v>4364</v>
      </c>
      <c r="K299" s="50">
        <v>0.25</v>
      </c>
      <c r="L299" s="50">
        <v>8.5</v>
      </c>
    </row>
    <row r="300" spans="1:12" x14ac:dyDescent="0.3">
      <c r="A300" s="4" t="s">
        <v>257</v>
      </c>
      <c r="B300" s="52"/>
      <c r="C300" s="52">
        <v>491</v>
      </c>
      <c r="D300" s="49"/>
      <c r="E300" s="49"/>
      <c r="F300" s="49"/>
      <c r="G300" s="49">
        <v>60</v>
      </c>
      <c r="H300" s="49">
        <v>0.1</v>
      </c>
      <c r="I300" s="49">
        <v>-7</v>
      </c>
      <c r="J300" s="49">
        <v>2120</v>
      </c>
      <c r="K300" s="49">
        <v>0.42</v>
      </c>
      <c r="L300" s="49">
        <v>14.3</v>
      </c>
    </row>
    <row r="301" spans="1:12" x14ac:dyDescent="0.3">
      <c r="A301" s="6" t="s">
        <v>260</v>
      </c>
      <c r="B301" s="54"/>
      <c r="C301" s="54">
        <v>345</v>
      </c>
      <c r="D301" s="50"/>
      <c r="E301" s="50"/>
      <c r="F301" s="50"/>
      <c r="G301" s="50">
        <v>31</v>
      </c>
      <c r="H301" s="50">
        <v>0.3</v>
      </c>
      <c r="I301" s="50">
        <v>8</v>
      </c>
      <c r="J301" s="50">
        <v>3355</v>
      </c>
      <c r="K301" s="50">
        <v>0.28999999999999998</v>
      </c>
      <c r="L301" s="50">
        <v>2.9</v>
      </c>
    </row>
    <row r="302" spans="1:12" x14ac:dyDescent="0.3">
      <c r="A302" s="4" t="s">
        <v>261</v>
      </c>
      <c r="B302" s="52"/>
      <c r="C302" s="52">
        <v>269</v>
      </c>
      <c r="D302" s="49"/>
      <c r="E302" s="49"/>
      <c r="F302" s="49"/>
      <c r="G302" s="49">
        <v>100</v>
      </c>
      <c r="H302" s="49">
        <v>0.02</v>
      </c>
      <c r="I302" s="49">
        <v>6</v>
      </c>
      <c r="J302" s="49">
        <v>7959</v>
      </c>
      <c r="K302" s="49">
        <v>0.15</v>
      </c>
      <c r="L302" s="49">
        <v>8.5</v>
      </c>
    </row>
    <row r="303" spans="1:12" x14ac:dyDescent="0.3">
      <c r="A303" s="6" t="s">
        <v>265</v>
      </c>
      <c r="B303" s="54"/>
      <c r="C303" s="54">
        <v>223</v>
      </c>
      <c r="D303" s="50"/>
      <c r="E303" s="50"/>
      <c r="F303" s="50"/>
      <c r="G303" s="50">
        <v>77</v>
      </c>
      <c r="H303" s="50">
        <v>0.06</v>
      </c>
      <c r="I303" s="50">
        <v>13</v>
      </c>
      <c r="J303" s="50">
        <v>1353</v>
      </c>
      <c r="K303" s="50">
        <v>0.43</v>
      </c>
      <c r="L303" s="50">
        <v>11</v>
      </c>
    </row>
    <row r="304" spans="1:12" x14ac:dyDescent="0.3">
      <c r="A304" s="4" t="s">
        <v>268</v>
      </c>
      <c r="B304" s="52"/>
      <c r="C304" s="52">
        <v>157</v>
      </c>
      <c r="D304" s="49"/>
      <c r="E304" s="49"/>
      <c r="F304" s="49"/>
      <c r="G304" s="49">
        <v>71</v>
      </c>
      <c r="H304" s="49">
        <v>0.1</v>
      </c>
      <c r="I304" s="49">
        <v>-5</v>
      </c>
      <c r="J304" s="49">
        <v>1818</v>
      </c>
      <c r="K304" s="49">
        <v>0.43</v>
      </c>
      <c r="L304" s="49">
        <v>0</v>
      </c>
    </row>
    <row r="305" spans="1:12" x14ac:dyDescent="0.3">
      <c r="A305" s="6" t="s">
        <v>269</v>
      </c>
      <c r="B305" s="54"/>
      <c r="C305" s="54">
        <v>150</v>
      </c>
      <c r="D305" s="50"/>
      <c r="E305" s="50"/>
      <c r="F305" s="50"/>
      <c r="G305" s="50">
        <v>87</v>
      </c>
      <c r="H305" s="50">
        <v>0.04</v>
      </c>
      <c r="I305" s="50">
        <v>-20</v>
      </c>
      <c r="J305" s="50">
        <v>752</v>
      </c>
      <c r="K305" s="50">
        <v>0.35</v>
      </c>
      <c r="L305" s="50">
        <v>14.3</v>
      </c>
    </row>
    <row r="306" spans="1:12" x14ac:dyDescent="0.3">
      <c r="A306" s="4" t="s">
        <v>270</v>
      </c>
      <c r="B306" s="52"/>
      <c r="C306" s="52">
        <v>150</v>
      </c>
      <c r="D306" s="49"/>
      <c r="E306" s="49"/>
      <c r="F306" s="49"/>
      <c r="G306" s="49">
        <v>96</v>
      </c>
      <c r="H306" s="49">
        <v>0.02</v>
      </c>
      <c r="I306" s="49">
        <v>16</v>
      </c>
      <c r="J306" s="49">
        <v>1051</v>
      </c>
      <c r="K306" s="49">
        <v>1</v>
      </c>
      <c r="L306" s="49">
        <v>0</v>
      </c>
    </row>
    <row r="307" spans="1:12" x14ac:dyDescent="0.3">
      <c r="A307" s="6" t="s">
        <v>271</v>
      </c>
      <c r="B307" s="54"/>
      <c r="C307" s="54">
        <v>109</v>
      </c>
      <c r="D307" s="50"/>
      <c r="E307" s="50"/>
      <c r="F307" s="50"/>
      <c r="G307" s="50">
        <v>104</v>
      </c>
      <c r="H307" s="50">
        <v>0.02</v>
      </c>
      <c r="I307" s="50">
        <v>-16</v>
      </c>
      <c r="J307" s="50">
        <v>1820</v>
      </c>
      <c r="K307" s="50">
        <v>0.67</v>
      </c>
      <c r="L307" s="50">
        <v>6.5</v>
      </c>
    </row>
    <row r="308" spans="1:12" x14ac:dyDescent="0.3">
      <c r="A308" s="4" t="s">
        <v>273</v>
      </c>
      <c r="B308" s="52"/>
      <c r="C308" s="52">
        <v>65</v>
      </c>
      <c r="D308" s="49"/>
      <c r="E308" s="49"/>
      <c r="F308" s="49"/>
      <c r="G308" s="49">
        <v>167</v>
      </c>
      <c r="H308" s="49">
        <v>0</v>
      </c>
      <c r="I308" s="49">
        <v>-66</v>
      </c>
      <c r="J308" s="49">
        <v>3240</v>
      </c>
      <c r="K308" s="49">
        <v>0.3</v>
      </c>
      <c r="L308" s="49">
        <v>14.3</v>
      </c>
    </row>
    <row r="309" spans="1:12" x14ac:dyDescent="0.3">
      <c r="A309" s="6" t="s">
        <v>275</v>
      </c>
      <c r="B309" s="54"/>
      <c r="C309" s="54">
        <v>43</v>
      </c>
      <c r="D309" s="50"/>
      <c r="E309" s="50"/>
      <c r="F309" s="50"/>
      <c r="G309" s="50">
        <v>95</v>
      </c>
      <c r="H309" s="50">
        <v>0.03</v>
      </c>
      <c r="I309" s="50">
        <v>16</v>
      </c>
      <c r="J309" s="50">
        <v>385</v>
      </c>
      <c r="K309" s="50">
        <v>0.31</v>
      </c>
      <c r="L309" s="50">
        <v>0</v>
      </c>
    </row>
    <row r="310" spans="1:12" x14ac:dyDescent="0.3">
      <c r="A310" s="4" t="s">
        <v>277</v>
      </c>
      <c r="B310" s="52"/>
      <c r="C310" s="52">
        <v>26</v>
      </c>
      <c r="D310" s="49"/>
      <c r="E310" s="49"/>
      <c r="F310" s="49"/>
      <c r="G310" s="49">
        <v>49</v>
      </c>
      <c r="H310" s="49">
        <v>0.2</v>
      </c>
      <c r="I310" s="49">
        <v>1</v>
      </c>
      <c r="J310" s="49">
        <v>419</v>
      </c>
      <c r="K310" s="49">
        <v>0.97</v>
      </c>
      <c r="L310" s="49">
        <v>0</v>
      </c>
    </row>
    <row r="311" spans="1:12" x14ac:dyDescent="0.3">
      <c r="A311" s="6" t="s">
        <v>278</v>
      </c>
      <c r="B311" s="54"/>
      <c r="C311" s="54">
        <v>21</v>
      </c>
      <c r="D311" s="50"/>
      <c r="E311" s="50"/>
      <c r="F311" s="50"/>
      <c r="G311" s="50">
        <v>120</v>
      </c>
      <c r="H311" s="50">
        <v>0</v>
      </c>
      <c r="I311" s="50">
        <v>7</v>
      </c>
      <c r="J311" s="50">
        <v>6961</v>
      </c>
      <c r="K311" s="50">
        <v>0.37</v>
      </c>
      <c r="L311" s="50">
        <v>4.2</v>
      </c>
    </row>
    <row r="312" spans="1:12" x14ac:dyDescent="0.3">
      <c r="A312" s="4" t="s">
        <v>280</v>
      </c>
      <c r="B312" s="52"/>
      <c r="C312" s="52">
        <v>14</v>
      </c>
      <c r="D312" s="49"/>
      <c r="E312" s="49"/>
      <c r="F312" s="49"/>
      <c r="G312" s="49">
        <v>185</v>
      </c>
      <c r="H312" s="49">
        <v>0</v>
      </c>
      <c r="I312" s="49">
        <v>-61</v>
      </c>
      <c r="J312" s="49">
        <v>4569</v>
      </c>
      <c r="K312" s="49">
        <v>0.63</v>
      </c>
      <c r="L312" s="49">
        <v>14.3</v>
      </c>
    </row>
    <row r="313" spans="1:12" x14ac:dyDescent="0.3">
      <c r="A313" s="6" t="s">
        <v>285</v>
      </c>
      <c r="B313" s="54"/>
      <c r="C313" s="54">
        <v>6</v>
      </c>
      <c r="D313" s="50"/>
      <c r="E313" s="50"/>
      <c r="F313" s="50"/>
      <c r="G313" s="50">
        <v>40</v>
      </c>
      <c r="H313" s="50">
        <v>0.3</v>
      </c>
      <c r="I313" s="50">
        <v>-2</v>
      </c>
      <c r="J313" s="50">
        <v>1024</v>
      </c>
      <c r="K313" s="50">
        <v>0.59</v>
      </c>
      <c r="L313" s="50">
        <v>14.3</v>
      </c>
    </row>
    <row r="314" spans="1:12" x14ac:dyDescent="0.3">
      <c r="A314" s="4" t="s">
        <v>288</v>
      </c>
      <c r="B314" s="52"/>
      <c r="C314" s="52">
        <v>2</v>
      </c>
      <c r="D314" s="49"/>
      <c r="E314" s="49"/>
      <c r="F314" s="49"/>
      <c r="G314" s="49">
        <v>81</v>
      </c>
      <c r="H314" s="49">
        <v>0.05</v>
      </c>
      <c r="I314" s="49">
        <v>26</v>
      </c>
      <c r="J314" s="49">
        <v>1820</v>
      </c>
      <c r="K314" s="49">
        <v>0.94</v>
      </c>
      <c r="L314" s="49">
        <v>8.5</v>
      </c>
    </row>
    <row r="315" spans="1:12" x14ac:dyDescent="0.3">
      <c r="A315" s="6" t="s">
        <v>287</v>
      </c>
      <c r="B315" s="54"/>
      <c r="C315" s="54">
        <v>2</v>
      </c>
      <c r="D315" s="50"/>
      <c r="E315" s="50"/>
      <c r="F315" s="50"/>
      <c r="G315" s="50">
        <v>138</v>
      </c>
      <c r="H315" s="50">
        <v>0</v>
      </c>
      <c r="I315" s="50">
        <v>-9</v>
      </c>
      <c r="J315" s="50">
        <v>2113</v>
      </c>
      <c r="K315" s="50">
        <v>0.55000000000000004</v>
      </c>
      <c r="L315" s="50">
        <v>0</v>
      </c>
    </row>
    <row r="316" spans="1:12" x14ac:dyDescent="0.3">
      <c r="A316" s="4" t="s">
        <v>290</v>
      </c>
      <c r="B316" s="52"/>
      <c r="C316" s="52">
        <v>1</v>
      </c>
      <c r="D316" s="49"/>
      <c r="E316" s="49"/>
      <c r="F316" s="49"/>
      <c r="G316" s="49">
        <v>58</v>
      </c>
      <c r="H316" s="49">
        <v>0.2</v>
      </c>
      <c r="I316" s="49">
        <v>3</v>
      </c>
      <c r="J316" s="49">
        <v>3697</v>
      </c>
      <c r="K316" s="49">
        <v>0.14000000000000001</v>
      </c>
      <c r="L316" s="49">
        <v>12.4</v>
      </c>
    </row>
    <row r="317" spans="1:12" x14ac:dyDescent="0.3">
      <c r="A317" s="6" t="s">
        <v>291</v>
      </c>
      <c r="B317" s="54"/>
      <c r="C317" s="54">
        <v>1</v>
      </c>
      <c r="D317" s="50"/>
      <c r="E317" s="50"/>
      <c r="F317" s="50"/>
      <c r="G317" s="50">
        <v>98</v>
      </c>
      <c r="H317" s="50">
        <v>0.02</v>
      </c>
      <c r="I317" s="50">
        <v>23</v>
      </c>
      <c r="J317" s="50">
        <v>1138</v>
      </c>
      <c r="K317" s="50">
        <v>0.15</v>
      </c>
      <c r="L317" s="50">
        <v>0</v>
      </c>
    </row>
    <row r="318" spans="1:12" ht="21.6" x14ac:dyDescent="0.3">
      <c r="A318" s="4" t="s">
        <v>292</v>
      </c>
      <c r="B318" s="52"/>
      <c r="C318" s="52">
        <v>1</v>
      </c>
      <c r="D318" s="49"/>
      <c r="E318" s="49"/>
      <c r="F318" s="49"/>
      <c r="G318" s="49"/>
      <c r="H318" s="49"/>
      <c r="I318" s="49"/>
      <c r="J318" s="49"/>
      <c r="K318" s="49"/>
      <c r="L318" s="49"/>
    </row>
    <row r="319" spans="1:12" x14ac:dyDescent="0.3">
      <c r="A319" s="6" t="s">
        <v>307</v>
      </c>
      <c r="B319" s="54"/>
      <c r="C319" s="54"/>
      <c r="D319" s="50"/>
      <c r="E319" s="50"/>
      <c r="F319" s="50"/>
      <c r="G319" s="50">
        <v>3</v>
      </c>
      <c r="H319" s="50">
        <v>11</v>
      </c>
      <c r="I319" s="50">
        <v>8</v>
      </c>
      <c r="J319" s="50">
        <v>1834</v>
      </c>
      <c r="K319" s="50">
        <v>0.93</v>
      </c>
      <c r="L319" s="50">
        <v>5.3</v>
      </c>
    </row>
    <row r="320" spans="1:12" x14ac:dyDescent="0.3">
      <c r="A320" s="4" t="s">
        <v>322</v>
      </c>
      <c r="B320" s="52"/>
      <c r="C320" s="52"/>
      <c r="D320" s="49"/>
      <c r="E320" s="49"/>
      <c r="F320" s="49"/>
      <c r="G320" s="49">
        <v>11</v>
      </c>
      <c r="H320" s="49">
        <v>1.9</v>
      </c>
      <c r="I320" s="49">
        <v>12</v>
      </c>
      <c r="J320" s="49">
        <v>1802</v>
      </c>
      <c r="K320" s="49">
        <v>0.27</v>
      </c>
      <c r="L320" s="49">
        <v>6.9</v>
      </c>
    </row>
    <row r="321" spans="1:12" x14ac:dyDescent="0.3">
      <c r="A321" s="6" t="s">
        <v>315</v>
      </c>
      <c r="B321" s="54"/>
      <c r="C321" s="54"/>
      <c r="D321" s="50"/>
      <c r="E321" s="50"/>
      <c r="F321" s="50"/>
      <c r="G321" s="50">
        <v>16</v>
      </c>
      <c r="H321" s="50">
        <v>1.3</v>
      </c>
      <c r="I321" s="50">
        <v>-14</v>
      </c>
      <c r="J321" s="50">
        <v>9796</v>
      </c>
      <c r="K321" s="50">
        <v>0.11</v>
      </c>
      <c r="L321" s="50">
        <v>14.3</v>
      </c>
    </row>
    <row r="322" spans="1:12" x14ac:dyDescent="0.3">
      <c r="A322" s="4" t="s">
        <v>306</v>
      </c>
      <c r="B322" s="52"/>
      <c r="C322" s="52"/>
      <c r="D322" s="49"/>
      <c r="E322" s="49"/>
      <c r="F322" s="49"/>
      <c r="G322" s="49">
        <v>17</v>
      </c>
      <c r="H322" s="49">
        <v>1.2</v>
      </c>
      <c r="I322" s="49">
        <v>-15</v>
      </c>
      <c r="J322" s="49">
        <v>3600</v>
      </c>
      <c r="K322" s="49">
        <v>0.41</v>
      </c>
      <c r="L322" s="49">
        <v>14.3</v>
      </c>
    </row>
    <row r="323" spans="1:12" x14ac:dyDescent="0.3">
      <c r="A323" s="6" t="s">
        <v>326</v>
      </c>
      <c r="B323" s="54"/>
      <c r="C323" s="54"/>
      <c r="D323" s="50"/>
      <c r="E323" s="50"/>
      <c r="F323" s="50"/>
      <c r="G323" s="50">
        <v>18</v>
      </c>
      <c r="H323" s="50">
        <v>0.9</v>
      </c>
      <c r="I323" s="50">
        <v>0</v>
      </c>
      <c r="J323" s="50">
        <v>7165</v>
      </c>
      <c r="K323" s="50">
        <v>0.32</v>
      </c>
      <c r="L323" s="50">
        <v>5.4</v>
      </c>
    </row>
    <row r="324" spans="1:12" x14ac:dyDescent="0.3">
      <c r="A324" s="4" t="s">
        <v>333</v>
      </c>
      <c r="B324" s="52"/>
      <c r="C324" s="52"/>
      <c r="D324" s="49"/>
      <c r="E324" s="49"/>
      <c r="F324" s="49"/>
      <c r="G324" s="49">
        <v>21</v>
      </c>
      <c r="H324" s="49">
        <v>0.8</v>
      </c>
      <c r="I324" s="49">
        <v>-20</v>
      </c>
      <c r="J324" s="49">
        <v>2595</v>
      </c>
      <c r="K324" s="49">
        <v>0.41</v>
      </c>
      <c r="L324" s="49">
        <v>0</v>
      </c>
    </row>
    <row r="325" spans="1:12" x14ac:dyDescent="0.3">
      <c r="A325" s="6" t="s">
        <v>345</v>
      </c>
      <c r="B325" s="54"/>
      <c r="C325" s="54"/>
      <c r="D325" s="50"/>
      <c r="E325" s="50"/>
      <c r="F325" s="50"/>
      <c r="G325" s="50">
        <v>24</v>
      </c>
      <c r="H325" s="50">
        <v>0.5</v>
      </c>
      <c r="I325" s="50">
        <v>9</v>
      </c>
      <c r="J325" s="50">
        <v>3055</v>
      </c>
      <c r="K325" s="50">
        <v>0.44</v>
      </c>
      <c r="L325" s="50">
        <v>7.2</v>
      </c>
    </row>
    <row r="326" spans="1:12" x14ac:dyDescent="0.3">
      <c r="A326" s="4" t="s">
        <v>323</v>
      </c>
      <c r="B326" s="52"/>
      <c r="C326" s="52"/>
      <c r="D326" s="49"/>
      <c r="E326" s="49"/>
      <c r="F326" s="49"/>
      <c r="G326" s="49">
        <v>25</v>
      </c>
      <c r="H326" s="49">
        <v>0.5</v>
      </c>
      <c r="I326" s="49">
        <v>2</v>
      </c>
      <c r="J326" s="49">
        <v>9829</v>
      </c>
      <c r="K326" s="49">
        <v>0.09</v>
      </c>
      <c r="L326" s="49">
        <v>14.3</v>
      </c>
    </row>
    <row r="327" spans="1:12" x14ac:dyDescent="0.3">
      <c r="A327" s="6" t="s">
        <v>305</v>
      </c>
      <c r="B327" s="54"/>
      <c r="C327" s="54"/>
      <c r="D327" s="50"/>
      <c r="E327" s="50"/>
      <c r="F327" s="50"/>
      <c r="G327" s="50">
        <v>26</v>
      </c>
      <c r="H327" s="50">
        <v>0.4</v>
      </c>
      <c r="I327" s="50">
        <v>-12</v>
      </c>
      <c r="J327" s="50">
        <v>3394</v>
      </c>
      <c r="K327" s="50">
        <v>0.18</v>
      </c>
      <c r="L327" s="50">
        <v>12.4</v>
      </c>
    </row>
    <row r="328" spans="1:12" x14ac:dyDescent="0.3">
      <c r="A328" s="4" t="s">
        <v>357</v>
      </c>
      <c r="B328" s="52"/>
      <c r="C328" s="52"/>
      <c r="D328" s="49"/>
      <c r="E328" s="49"/>
      <c r="F328" s="49"/>
      <c r="G328" s="49">
        <v>32</v>
      </c>
      <c r="H328" s="49">
        <v>0.3</v>
      </c>
      <c r="I328" s="49">
        <v>-3</v>
      </c>
      <c r="J328" s="49">
        <v>6709</v>
      </c>
      <c r="K328" s="49">
        <v>0.26</v>
      </c>
      <c r="L328" s="49">
        <v>0</v>
      </c>
    </row>
    <row r="329" spans="1:12" x14ac:dyDescent="0.3">
      <c r="A329" s="6" t="s">
        <v>392</v>
      </c>
      <c r="B329" s="54"/>
      <c r="C329" s="54"/>
      <c r="D329" s="50"/>
      <c r="E329" s="50"/>
      <c r="F329" s="50"/>
      <c r="G329" s="50">
        <v>34</v>
      </c>
      <c r="H329" s="50">
        <v>0.3</v>
      </c>
      <c r="I329" s="50">
        <v>-1</v>
      </c>
      <c r="J329" s="50">
        <v>754</v>
      </c>
      <c r="K329" s="50">
        <v>0.85</v>
      </c>
      <c r="L329" s="50">
        <v>0</v>
      </c>
    </row>
    <row r="330" spans="1:12" x14ac:dyDescent="0.3">
      <c r="A330" s="4" t="s">
        <v>321</v>
      </c>
      <c r="B330" s="52"/>
      <c r="C330" s="52"/>
      <c r="D330" s="49"/>
      <c r="E330" s="49"/>
      <c r="F330" s="49"/>
      <c r="G330" s="49">
        <v>36</v>
      </c>
      <c r="H330" s="49">
        <v>0.3</v>
      </c>
      <c r="I330" s="49">
        <v>5</v>
      </c>
      <c r="J330" s="49">
        <v>3016</v>
      </c>
      <c r="K330" s="49">
        <v>0.1</v>
      </c>
      <c r="L330" s="49">
        <v>4.2</v>
      </c>
    </row>
    <row r="331" spans="1:12" x14ac:dyDescent="0.3">
      <c r="A331" s="6" t="s">
        <v>339</v>
      </c>
      <c r="B331" s="54"/>
      <c r="C331" s="54"/>
      <c r="D331" s="50"/>
      <c r="E331" s="50"/>
      <c r="F331" s="50"/>
      <c r="G331" s="50">
        <v>38</v>
      </c>
      <c r="H331" s="50">
        <v>0.3</v>
      </c>
      <c r="I331" s="50">
        <v>13</v>
      </c>
      <c r="J331" s="50">
        <v>7966</v>
      </c>
      <c r="K331" s="50">
        <v>0.33</v>
      </c>
      <c r="L331" s="50">
        <v>5.6</v>
      </c>
    </row>
    <row r="332" spans="1:12" x14ac:dyDescent="0.3">
      <c r="A332" s="4" t="s">
        <v>330</v>
      </c>
      <c r="B332" s="52"/>
      <c r="C332" s="52"/>
      <c r="D332" s="49"/>
      <c r="E332" s="49"/>
      <c r="F332" s="49"/>
      <c r="G332" s="49">
        <v>43</v>
      </c>
      <c r="H332" s="49">
        <v>0.2</v>
      </c>
      <c r="I332" s="49">
        <v>4</v>
      </c>
      <c r="J332" s="49">
        <v>4915</v>
      </c>
      <c r="K332" s="49">
        <v>0.41</v>
      </c>
      <c r="L332" s="49">
        <v>7.2</v>
      </c>
    </row>
    <row r="333" spans="1:12" x14ac:dyDescent="0.3">
      <c r="A333" s="6" t="s">
        <v>354</v>
      </c>
      <c r="B333" s="54"/>
      <c r="C333" s="54"/>
      <c r="D333" s="50"/>
      <c r="E333" s="50"/>
      <c r="F333" s="50"/>
      <c r="G333" s="50">
        <v>45</v>
      </c>
      <c r="H333" s="50">
        <v>0.2</v>
      </c>
      <c r="I333" s="50">
        <v>12</v>
      </c>
      <c r="J333" s="50">
        <v>4164</v>
      </c>
      <c r="K333" s="50">
        <v>0.35</v>
      </c>
      <c r="L333" s="50">
        <v>7.2</v>
      </c>
    </row>
    <row r="334" spans="1:12" ht="21.6" x14ac:dyDescent="0.3">
      <c r="A334" s="4" t="s">
        <v>402</v>
      </c>
      <c r="B334" s="52"/>
      <c r="C334" s="52"/>
      <c r="D334" s="49"/>
      <c r="E334" s="49"/>
      <c r="F334" s="49"/>
      <c r="G334" s="49">
        <v>46</v>
      </c>
      <c r="H334" s="49">
        <v>0.2</v>
      </c>
      <c r="I334" s="49">
        <v>-18</v>
      </c>
      <c r="J334" s="49">
        <v>5430</v>
      </c>
      <c r="K334" s="49">
        <v>0.88</v>
      </c>
      <c r="L334" s="49">
        <v>0</v>
      </c>
    </row>
    <row r="335" spans="1:12" x14ac:dyDescent="0.3">
      <c r="A335" s="6" t="s">
        <v>311</v>
      </c>
      <c r="B335" s="54"/>
      <c r="C335" s="54"/>
      <c r="D335" s="50"/>
      <c r="E335" s="50"/>
      <c r="F335" s="50"/>
      <c r="G335" s="50">
        <v>50</v>
      </c>
      <c r="H335" s="50">
        <v>0.2</v>
      </c>
      <c r="I335" s="50">
        <v>15</v>
      </c>
      <c r="J335" s="50">
        <v>12888</v>
      </c>
      <c r="K335" s="50">
        <v>0.21</v>
      </c>
      <c r="L335" s="50">
        <v>14.3</v>
      </c>
    </row>
    <row r="336" spans="1:12" x14ac:dyDescent="0.3">
      <c r="A336" s="4" t="s">
        <v>313</v>
      </c>
      <c r="B336" s="52"/>
      <c r="C336" s="52"/>
      <c r="D336" s="49"/>
      <c r="E336" s="49"/>
      <c r="F336" s="49"/>
      <c r="G336" s="49">
        <v>55</v>
      </c>
      <c r="H336" s="49">
        <v>0.2</v>
      </c>
      <c r="I336" s="49">
        <v>2</v>
      </c>
      <c r="J336" s="49">
        <v>3505</v>
      </c>
      <c r="K336" s="49">
        <v>0.56000000000000005</v>
      </c>
      <c r="L336" s="49">
        <v>14.3</v>
      </c>
    </row>
    <row r="337" spans="1:12" ht="21.6" x14ac:dyDescent="0.3">
      <c r="A337" s="6" t="s">
        <v>369</v>
      </c>
      <c r="B337" s="54"/>
      <c r="C337" s="54"/>
      <c r="D337" s="50"/>
      <c r="E337" s="50"/>
      <c r="F337" s="50"/>
      <c r="G337" s="50">
        <v>56</v>
      </c>
      <c r="H337" s="50">
        <v>0.2</v>
      </c>
      <c r="I337" s="50">
        <v>15</v>
      </c>
      <c r="J337" s="50">
        <v>1127</v>
      </c>
      <c r="K337" s="50">
        <v>0.68</v>
      </c>
      <c r="L337" s="50">
        <v>0</v>
      </c>
    </row>
    <row r="338" spans="1:12" x14ac:dyDescent="0.3">
      <c r="A338" s="4" t="s">
        <v>363</v>
      </c>
      <c r="B338" s="52"/>
      <c r="C338" s="52"/>
      <c r="D338" s="49"/>
      <c r="E338" s="49"/>
      <c r="F338" s="49"/>
      <c r="G338" s="49">
        <v>59</v>
      </c>
      <c r="H338" s="49">
        <v>0.1</v>
      </c>
      <c r="I338" s="49">
        <v>6</v>
      </c>
      <c r="J338" s="49">
        <v>2032</v>
      </c>
      <c r="K338" s="49">
        <v>0.3</v>
      </c>
      <c r="L338" s="49">
        <v>7.2</v>
      </c>
    </row>
    <row r="339" spans="1:12" x14ac:dyDescent="0.3">
      <c r="A339" s="6" t="s">
        <v>335</v>
      </c>
      <c r="B339" s="54"/>
      <c r="C339" s="54"/>
      <c r="D339" s="50"/>
      <c r="E339" s="50"/>
      <c r="F339" s="50"/>
      <c r="G339" s="50">
        <v>62</v>
      </c>
      <c r="H339" s="50">
        <v>0.1</v>
      </c>
      <c r="I339" s="50">
        <v>15</v>
      </c>
      <c r="J339" s="50">
        <v>6652</v>
      </c>
      <c r="K339" s="50">
        <v>0.49</v>
      </c>
      <c r="L339" s="50">
        <v>0</v>
      </c>
    </row>
    <row r="340" spans="1:12" x14ac:dyDescent="0.3">
      <c r="A340" s="4" t="s">
        <v>325</v>
      </c>
      <c r="B340" s="52"/>
      <c r="C340" s="52"/>
      <c r="D340" s="49"/>
      <c r="E340" s="49"/>
      <c r="F340" s="49"/>
      <c r="G340" s="49">
        <v>64</v>
      </c>
      <c r="H340" s="49">
        <v>0.1</v>
      </c>
      <c r="I340" s="49">
        <v>1</v>
      </c>
      <c r="J340" s="49">
        <v>3798</v>
      </c>
      <c r="K340" s="49">
        <v>0.54</v>
      </c>
      <c r="L340" s="49">
        <v>0</v>
      </c>
    </row>
    <row r="341" spans="1:12" x14ac:dyDescent="0.3">
      <c r="A341" s="6" t="s">
        <v>349</v>
      </c>
      <c r="B341" s="54"/>
      <c r="C341" s="54"/>
      <c r="D341" s="50"/>
      <c r="E341" s="50"/>
      <c r="F341" s="50"/>
      <c r="G341" s="50">
        <v>68</v>
      </c>
      <c r="H341" s="50">
        <v>0.1</v>
      </c>
      <c r="I341" s="50">
        <v>10</v>
      </c>
      <c r="J341" s="50">
        <v>1460</v>
      </c>
      <c r="K341" s="50">
        <v>0.25</v>
      </c>
      <c r="L341" s="50">
        <v>9.1</v>
      </c>
    </row>
    <row r="342" spans="1:12" x14ac:dyDescent="0.3">
      <c r="A342" s="4" t="s">
        <v>324</v>
      </c>
      <c r="B342" s="52"/>
      <c r="C342" s="52"/>
      <c r="D342" s="49"/>
      <c r="E342" s="49"/>
      <c r="F342" s="49"/>
      <c r="G342" s="49">
        <v>69</v>
      </c>
      <c r="H342" s="49">
        <v>0.1</v>
      </c>
      <c r="I342" s="49">
        <v>11</v>
      </c>
      <c r="J342" s="49">
        <v>4452</v>
      </c>
      <c r="K342" s="49">
        <v>0.39</v>
      </c>
      <c r="L342" s="49">
        <v>0</v>
      </c>
    </row>
    <row r="343" spans="1:12" x14ac:dyDescent="0.3">
      <c r="A343" s="6" t="s">
        <v>384</v>
      </c>
      <c r="B343" s="54"/>
      <c r="C343" s="54"/>
      <c r="D343" s="50"/>
      <c r="E343" s="50"/>
      <c r="F343" s="50"/>
      <c r="G343" s="50">
        <v>76</v>
      </c>
      <c r="H343" s="50">
        <v>7.0000000000000007E-2</v>
      </c>
      <c r="I343" s="50">
        <v>6</v>
      </c>
      <c r="J343" s="50">
        <v>6990</v>
      </c>
      <c r="K343" s="50">
        <v>0.25</v>
      </c>
      <c r="L343" s="50">
        <v>0</v>
      </c>
    </row>
    <row r="344" spans="1:12" x14ac:dyDescent="0.3">
      <c r="A344" s="4" t="s">
        <v>352</v>
      </c>
      <c r="B344" s="52"/>
      <c r="C344" s="52"/>
      <c r="D344" s="49"/>
      <c r="E344" s="49"/>
      <c r="F344" s="49"/>
      <c r="G344" s="49">
        <v>78</v>
      </c>
      <c r="H344" s="49">
        <v>0.06</v>
      </c>
      <c r="I344" s="49">
        <v>4</v>
      </c>
      <c r="J344" s="49">
        <v>3339</v>
      </c>
      <c r="K344" s="49">
        <v>0.56000000000000005</v>
      </c>
      <c r="L344" s="49">
        <v>0</v>
      </c>
    </row>
    <row r="345" spans="1:12" x14ac:dyDescent="0.3">
      <c r="A345" s="6" t="s">
        <v>415</v>
      </c>
      <c r="B345" s="54"/>
      <c r="C345" s="54"/>
      <c r="D345" s="50"/>
      <c r="E345" s="50"/>
      <c r="F345" s="50"/>
      <c r="G345" s="50">
        <v>79</v>
      </c>
      <c r="H345" s="50">
        <v>0.06</v>
      </c>
      <c r="I345" s="50">
        <v>-21</v>
      </c>
      <c r="J345" s="50">
        <v>5763</v>
      </c>
      <c r="K345" s="50">
        <v>0.68</v>
      </c>
      <c r="L345" s="50">
        <v>0</v>
      </c>
    </row>
    <row r="346" spans="1:12" x14ac:dyDescent="0.3">
      <c r="A346" s="4" t="s">
        <v>308</v>
      </c>
      <c r="B346" s="52"/>
      <c r="C346" s="52"/>
      <c r="D346" s="49"/>
      <c r="E346" s="49"/>
      <c r="F346" s="49"/>
      <c r="G346" s="49">
        <v>82</v>
      </c>
      <c r="H346" s="49">
        <v>0.05</v>
      </c>
      <c r="I346" s="49">
        <v>5</v>
      </c>
      <c r="J346" s="49">
        <v>4819</v>
      </c>
      <c r="K346" s="49">
        <v>0.23</v>
      </c>
      <c r="L346" s="49">
        <v>14.3</v>
      </c>
    </row>
    <row r="347" spans="1:12" x14ac:dyDescent="0.3">
      <c r="A347" s="6" t="s">
        <v>377</v>
      </c>
      <c r="B347" s="54"/>
      <c r="C347" s="54"/>
      <c r="D347" s="50"/>
      <c r="E347" s="50"/>
      <c r="F347" s="50"/>
      <c r="G347" s="50">
        <v>83</v>
      </c>
      <c r="H347" s="50">
        <v>0.05</v>
      </c>
      <c r="I347" s="50">
        <v>-2</v>
      </c>
      <c r="J347" s="50">
        <v>1631</v>
      </c>
      <c r="K347" s="50">
        <v>0.97</v>
      </c>
      <c r="L347" s="50">
        <v>0</v>
      </c>
    </row>
    <row r="348" spans="1:12" x14ac:dyDescent="0.3">
      <c r="A348" s="4" t="s">
        <v>316</v>
      </c>
      <c r="B348" s="52"/>
      <c r="C348" s="52"/>
      <c r="D348" s="49"/>
      <c r="E348" s="49"/>
      <c r="F348" s="49"/>
      <c r="G348" s="49">
        <v>84</v>
      </c>
      <c r="H348" s="49">
        <v>0.04</v>
      </c>
      <c r="I348" s="49">
        <v>21</v>
      </c>
      <c r="J348" s="49">
        <v>4777</v>
      </c>
      <c r="K348" s="49">
        <v>0.53</v>
      </c>
      <c r="L348" s="49">
        <v>5.8</v>
      </c>
    </row>
    <row r="349" spans="1:12" x14ac:dyDescent="0.3">
      <c r="A349" s="6" t="s">
        <v>329</v>
      </c>
      <c r="B349" s="54"/>
      <c r="C349" s="54"/>
      <c r="D349" s="50"/>
      <c r="E349" s="50"/>
      <c r="F349" s="50"/>
      <c r="G349" s="50">
        <v>85</v>
      </c>
      <c r="H349" s="50">
        <v>0.04</v>
      </c>
      <c r="I349" s="50">
        <v>6</v>
      </c>
      <c r="J349" s="50"/>
      <c r="K349" s="50">
        <v>0.98</v>
      </c>
      <c r="L349" s="50"/>
    </row>
    <row r="350" spans="1:12" x14ac:dyDescent="0.3">
      <c r="A350" s="4" t="s">
        <v>422</v>
      </c>
      <c r="B350" s="52"/>
      <c r="C350" s="52"/>
      <c r="D350" s="49"/>
      <c r="E350" s="49"/>
      <c r="F350" s="49"/>
      <c r="G350" s="49">
        <v>86</v>
      </c>
      <c r="H350" s="49">
        <v>0.04</v>
      </c>
      <c r="I350" s="49">
        <v>-9</v>
      </c>
      <c r="J350" s="49">
        <v>6438</v>
      </c>
      <c r="K350" s="49">
        <v>0.12</v>
      </c>
      <c r="L350" s="49">
        <v>0</v>
      </c>
    </row>
    <row r="351" spans="1:12" x14ac:dyDescent="0.3">
      <c r="A351" s="6" t="s">
        <v>319</v>
      </c>
      <c r="B351" s="54"/>
      <c r="C351" s="54"/>
      <c r="D351" s="50"/>
      <c r="E351" s="50"/>
      <c r="F351" s="50"/>
      <c r="G351" s="50">
        <v>89</v>
      </c>
      <c r="H351" s="50">
        <v>0.04</v>
      </c>
      <c r="I351" s="50">
        <v>14</v>
      </c>
      <c r="J351" s="50">
        <v>4462</v>
      </c>
      <c r="K351" s="50">
        <v>0.46</v>
      </c>
      <c r="L351" s="50">
        <v>8.5</v>
      </c>
    </row>
    <row r="352" spans="1:12" x14ac:dyDescent="0.3">
      <c r="A352" s="4" t="s">
        <v>309</v>
      </c>
      <c r="B352" s="52"/>
      <c r="C352" s="52"/>
      <c r="D352" s="49"/>
      <c r="E352" s="49"/>
      <c r="F352" s="49"/>
      <c r="G352" s="49">
        <v>90</v>
      </c>
      <c r="H352" s="49">
        <v>0.04</v>
      </c>
      <c r="I352" s="49">
        <v>-11</v>
      </c>
      <c r="J352" s="49">
        <v>5071</v>
      </c>
      <c r="K352" s="49">
        <v>0.27</v>
      </c>
      <c r="L352" s="49">
        <v>0</v>
      </c>
    </row>
    <row r="353" spans="1:12" x14ac:dyDescent="0.3">
      <c r="A353" s="6" t="s">
        <v>404</v>
      </c>
      <c r="B353" s="54"/>
      <c r="C353" s="54"/>
      <c r="D353" s="50"/>
      <c r="E353" s="50"/>
      <c r="F353" s="50"/>
      <c r="G353" s="50">
        <v>92</v>
      </c>
      <c r="H353" s="50">
        <v>0.03</v>
      </c>
      <c r="I353" s="50">
        <v>108</v>
      </c>
      <c r="J353" s="50">
        <v>1902</v>
      </c>
      <c r="K353" s="50">
        <v>0.45</v>
      </c>
      <c r="L353" s="50">
        <v>14.3</v>
      </c>
    </row>
    <row r="354" spans="1:12" x14ac:dyDescent="0.3">
      <c r="A354" s="4" t="s">
        <v>310</v>
      </c>
      <c r="B354" s="52"/>
      <c r="C354" s="52"/>
      <c r="D354" s="49"/>
      <c r="E354" s="49"/>
      <c r="F354" s="49"/>
      <c r="G354" s="49">
        <v>93</v>
      </c>
      <c r="H354" s="49">
        <v>0.03</v>
      </c>
      <c r="I354" s="49">
        <v>-14</v>
      </c>
      <c r="J354" s="49">
        <v>1508</v>
      </c>
      <c r="K354" s="49">
        <v>0.3</v>
      </c>
      <c r="L354" s="49">
        <v>14.3</v>
      </c>
    </row>
    <row r="355" spans="1:12" x14ac:dyDescent="0.3">
      <c r="A355" s="6" t="s">
        <v>347</v>
      </c>
      <c r="B355" s="54"/>
      <c r="C355" s="54"/>
      <c r="D355" s="50"/>
      <c r="E355" s="50"/>
      <c r="F355" s="50"/>
      <c r="G355" s="50">
        <v>94</v>
      </c>
      <c r="H355" s="50">
        <v>0.03</v>
      </c>
      <c r="I355" s="50">
        <v>1</v>
      </c>
      <c r="J355" s="50">
        <v>4363</v>
      </c>
      <c r="K355" s="50">
        <v>0.38</v>
      </c>
      <c r="L355" s="50">
        <v>0</v>
      </c>
    </row>
    <row r="356" spans="1:12" x14ac:dyDescent="0.3">
      <c r="A356" s="4" t="s">
        <v>405</v>
      </c>
      <c r="B356" s="52"/>
      <c r="C356" s="52"/>
      <c r="D356" s="49"/>
      <c r="E356" s="49"/>
      <c r="F356" s="49"/>
      <c r="G356" s="49">
        <v>97</v>
      </c>
      <c r="H356" s="49">
        <v>0.02</v>
      </c>
      <c r="I356" s="49">
        <v>-6</v>
      </c>
      <c r="J356" s="49">
        <v>6293</v>
      </c>
      <c r="K356" s="49">
        <v>0.2</v>
      </c>
      <c r="L356" s="49">
        <v>0</v>
      </c>
    </row>
    <row r="357" spans="1:12" x14ac:dyDescent="0.3">
      <c r="A357" s="6" t="s">
        <v>386</v>
      </c>
      <c r="B357" s="54"/>
      <c r="C357" s="54"/>
      <c r="D357" s="50"/>
      <c r="E357" s="50"/>
      <c r="F357" s="50"/>
      <c r="G357" s="50">
        <v>101</v>
      </c>
      <c r="H357" s="50">
        <v>0.02</v>
      </c>
      <c r="I357" s="50">
        <v>54</v>
      </c>
      <c r="J357" s="50">
        <v>3926</v>
      </c>
      <c r="K357" s="50">
        <v>0.93</v>
      </c>
      <c r="L357" s="50">
        <v>0</v>
      </c>
    </row>
    <row r="358" spans="1:12" x14ac:dyDescent="0.3">
      <c r="A358" s="4" t="s">
        <v>320</v>
      </c>
      <c r="B358" s="52"/>
      <c r="C358" s="52"/>
      <c r="D358" s="49"/>
      <c r="E358" s="49"/>
      <c r="F358" s="49"/>
      <c r="G358" s="49">
        <v>102</v>
      </c>
      <c r="H358" s="49">
        <v>0.02</v>
      </c>
      <c r="I358" s="49">
        <v>7</v>
      </c>
      <c r="J358" s="49">
        <v>2955</v>
      </c>
      <c r="K358" s="49">
        <v>0.96</v>
      </c>
      <c r="L358" s="49">
        <v>7.2</v>
      </c>
    </row>
    <row r="359" spans="1:12" x14ac:dyDescent="0.3">
      <c r="A359" s="6" t="s">
        <v>327</v>
      </c>
      <c r="B359" s="54"/>
      <c r="C359" s="54"/>
      <c r="D359" s="50"/>
      <c r="E359" s="50"/>
      <c r="F359" s="50"/>
      <c r="G359" s="50">
        <v>105</v>
      </c>
      <c r="H359" s="50">
        <v>0.02</v>
      </c>
      <c r="I359" s="50">
        <v>9</v>
      </c>
      <c r="J359" s="50">
        <v>4474</v>
      </c>
      <c r="K359" s="50">
        <v>0.4</v>
      </c>
      <c r="L359" s="50">
        <v>14.3</v>
      </c>
    </row>
    <row r="360" spans="1:12" ht="31.8" x14ac:dyDescent="0.3">
      <c r="A360" s="4" t="s">
        <v>433</v>
      </c>
      <c r="B360" s="52"/>
      <c r="C360" s="52"/>
      <c r="D360" s="49"/>
      <c r="E360" s="49"/>
      <c r="F360" s="49"/>
      <c r="G360" s="49">
        <v>106</v>
      </c>
      <c r="H360" s="49">
        <v>0.01</v>
      </c>
      <c r="I360" s="49">
        <v>-18</v>
      </c>
      <c r="J360" s="49">
        <v>4388</v>
      </c>
      <c r="K360" s="49">
        <v>0.3</v>
      </c>
      <c r="L360" s="49">
        <v>8.5</v>
      </c>
    </row>
    <row r="361" spans="1:12" x14ac:dyDescent="0.3">
      <c r="A361" s="6" t="s">
        <v>407</v>
      </c>
      <c r="B361" s="54"/>
      <c r="C361" s="54"/>
      <c r="D361" s="50"/>
      <c r="E361" s="50"/>
      <c r="F361" s="50"/>
      <c r="G361" s="50">
        <v>107</v>
      </c>
      <c r="H361" s="50">
        <v>0.01</v>
      </c>
      <c r="I361" s="50">
        <v>-1</v>
      </c>
      <c r="J361" s="50">
        <v>4975</v>
      </c>
      <c r="K361" s="50">
        <v>0.15</v>
      </c>
      <c r="L361" s="50">
        <v>0</v>
      </c>
    </row>
    <row r="362" spans="1:12" x14ac:dyDescent="0.3">
      <c r="A362" s="4" t="s">
        <v>343</v>
      </c>
      <c r="B362" s="52"/>
      <c r="C362" s="52"/>
      <c r="D362" s="49"/>
      <c r="E362" s="49"/>
      <c r="F362" s="49"/>
      <c r="G362" s="49">
        <v>109</v>
      </c>
      <c r="H362" s="49">
        <v>0.01</v>
      </c>
      <c r="I362" s="49">
        <v>78</v>
      </c>
      <c r="J362" s="49">
        <v>559</v>
      </c>
      <c r="K362" s="49">
        <v>0.95</v>
      </c>
      <c r="L362" s="49">
        <v>0</v>
      </c>
    </row>
    <row r="363" spans="1:12" x14ac:dyDescent="0.3">
      <c r="A363" s="6" t="s">
        <v>408</v>
      </c>
      <c r="B363" s="54"/>
      <c r="C363" s="54"/>
      <c r="D363" s="50"/>
      <c r="E363" s="50"/>
      <c r="F363" s="50"/>
      <c r="G363" s="50">
        <v>110</v>
      </c>
      <c r="H363" s="50">
        <v>0.01</v>
      </c>
      <c r="I363" s="50">
        <v>-11</v>
      </c>
      <c r="J363" s="50">
        <v>1045</v>
      </c>
      <c r="K363" s="50">
        <v>0.42</v>
      </c>
      <c r="L363" s="50">
        <v>12.4</v>
      </c>
    </row>
    <row r="364" spans="1:12" x14ac:dyDescent="0.3">
      <c r="A364" s="4" t="s">
        <v>379</v>
      </c>
      <c r="B364" s="52"/>
      <c r="C364" s="52"/>
      <c r="D364" s="49"/>
      <c r="E364" s="49"/>
      <c r="F364" s="49"/>
      <c r="G364" s="49">
        <v>111</v>
      </c>
      <c r="H364" s="49">
        <v>0.01</v>
      </c>
      <c r="I364" s="49">
        <v>-10</v>
      </c>
      <c r="J364" s="49">
        <v>4946</v>
      </c>
      <c r="K364" s="49">
        <v>0.19</v>
      </c>
      <c r="L364" s="49">
        <v>0</v>
      </c>
    </row>
    <row r="365" spans="1:12" x14ac:dyDescent="0.3">
      <c r="A365" s="6" t="s">
        <v>380</v>
      </c>
      <c r="B365" s="54"/>
      <c r="C365" s="54"/>
      <c r="D365" s="50"/>
      <c r="E365" s="50"/>
      <c r="F365" s="50"/>
      <c r="G365" s="50">
        <v>112</v>
      </c>
      <c r="H365" s="50">
        <v>0.01</v>
      </c>
      <c r="I365" s="50">
        <v>28</v>
      </c>
      <c r="J365" s="50">
        <v>2409</v>
      </c>
      <c r="K365" s="50">
        <v>0.56000000000000005</v>
      </c>
      <c r="L365" s="50">
        <v>0</v>
      </c>
    </row>
    <row r="366" spans="1:12" x14ac:dyDescent="0.3">
      <c r="A366" s="4" t="s">
        <v>348</v>
      </c>
      <c r="B366" s="52"/>
      <c r="C366" s="52"/>
      <c r="D366" s="49"/>
      <c r="E366" s="49"/>
      <c r="F366" s="49"/>
      <c r="G366" s="49">
        <v>113</v>
      </c>
      <c r="H366" s="49">
        <v>0.01</v>
      </c>
      <c r="I366" s="49">
        <v>5</v>
      </c>
      <c r="J366" s="49">
        <v>3609</v>
      </c>
      <c r="K366" s="49">
        <v>0.41</v>
      </c>
      <c r="L366" s="49">
        <v>0</v>
      </c>
    </row>
    <row r="367" spans="1:12" x14ac:dyDescent="0.3">
      <c r="A367" s="6" t="s">
        <v>455</v>
      </c>
      <c r="B367" s="54"/>
      <c r="C367" s="54"/>
      <c r="D367" s="50"/>
      <c r="E367" s="50"/>
      <c r="F367" s="50"/>
      <c r="G367" s="50">
        <v>114</v>
      </c>
      <c r="H367" s="50">
        <v>0.01</v>
      </c>
      <c r="I367" s="50">
        <v>79</v>
      </c>
      <c r="J367" s="50">
        <v>6451</v>
      </c>
      <c r="K367" s="50">
        <v>0.37</v>
      </c>
      <c r="L367" s="50">
        <v>0</v>
      </c>
    </row>
    <row r="368" spans="1:12" x14ac:dyDescent="0.3">
      <c r="A368" s="4" t="s">
        <v>388</v>
      </c>
      <c r="B368" s="52"/>
      <c r="C368" s="52"/>
      <c r="D368" s="49"/>
      <c r="E368" s="49"/>
      <c r="F368" s="49"/>
      <c r="G368" s="49">
        <v>115</v>
      </c>
      <c r="H368" s="49">
        <v>0</v>
      </c>
      <c r="I368" s="49">
        <v>14</v>
      </c>
      <c r="J368" s="49">
        <v>5955</v>
      </c>
      <c r="K368" s="49">
        <v>0.28999999999999998</v>
      </c>
      <c r="L368" s="49">
        <v>0</v>
      </c>
    </row>
    <row r="369" spans="1:12" x14ac:dyDescent="0.3">
      <c r="A369" s="6" t="s">
        <v>425</v>
      </c>
      <c r="B369" s="54"/>
      <c r="C369" s="54"/>
      <c r="D369" s="50"/>
      <c r="E369" s="50"/>
      <c r="F369" s="50"/>
      <c r="G369" s="50">
        <v>116</v>
      </c>
      <c r="H369" s="50">
        <v>0</v>
      </c>
      <c r="I369" s="50">
        <v>7</v>
      </c>
      <c r="J369" s="50">
        <v>6271</v>
      </c>
      <c r="K369" s="50">
        <v>0.3</v>
      </c>
      <c r="L369" s="50">
        <v>11</v>
      </c>
    </row>
    <row r="370" spans="1:12" ht="31.8" x14ac:dyDescent="0.3">
      <c r="A370" s="4" t="s">
        <v>332</v>
      </c>
      <c r="B370" s="52"/>
      <c r="C370" s="52"/>
      <c r="D370" s="49"/>
      <c r="E370" s="49"/>
      <c r="F370" s="49"/>
      <c r="G370" s="49">
        <v>117</v>
      </c>
      <c r="H370" s="49">
        <v>0</v>
      </c>
      <c r="I370" s="49">
        <v>34</v>
      </c>
      <c r="J370" s="49">
        <v>14562</v>
      </c>
      <c r="K370" s="49">
        <v>0.48</v>
      </c>
      <c r="L370" s="49">
        <v>14.3</v>
      </c>
    </row>
    <row r="371" spans="1:12" x14ac:dyDescent="0.3">
      <c r="A371" s="6" t="s">
        <v>314</v>
      </c>
      <c r="B371" s="54"/>
      <c r="C371" s="54"/>
      <c r="D371" s="50"/>
      <c r="E371" s="50"/>
      <c r="F371" s="50"/>
      <c r="G371" s="50">
        <v>118</v>
      </c>
      <c r="H371" s="50">
        <v>0</v>
      </c>
      <c r="I371" s="50">
        <v>-2</v>
      </c>
      <c r="J371" s="50">
        <v>2069</v>
      </c>
      <c r="K371" s="50">
        <v>0.44</v>
      </c>
      <c r="L371" s="50">
        <v>9.8000000000000007</v>
      </c>
    </row>
    <row r="372" spans="1:12" x14ac:dyDescent="0.3">
      <c r="A372" s="4" t="s">
        <v>373</v>
      </c>
      <c r="B372" s="52"/>
      <c r="C372" s="52"/>
      <c r="D372" s="49"/>
      <c r="E372" s="49"/>
      <c r="F372" s="49"/>
      <c r="G372" s="49">
        <v>119</v>
      </c>
      <c r="H372" s="49">
        <v>0</v>
      </c>
      <c r="I372" s="49">
        <v>-2</v>
      </c>
      <c r="J372" s="49">
        <v>7519</v>
      </c>
      <c r="K372" s="49">
        <v>0.94</v>
      </c>
      <c r="L372" s="49">
        <v>0</v>
      </c>
    </row>
    <row r="373" spans="1:12" x14ac:dyDescent="0.3">
      <c r="A373" s="6" t="s">
        <v>398</v>
      </c>
      <c r="B373" s="54"/>
      <c r="C373" s="54"/>
      <c r="D373" s="50"/>
      <c r="E373" s="50"/>
      <c r="F373" s="50"/>
      <c r="G373" s="50">
        <v>121</v>
      </c>
      <c r="H373" s="50">
        <v>0</v>
      </c>
      <c r="I373" s="50">
        <v>4</v>
      </c>
      <c r="J373" s="50">
        <v>5376</v>
      </c>
      <c r="K373" s="50">
        <v>0.2</v>
      </c>
      <c r="L373" s="50">
        <v>0</v>
      </c>
    </row>
    <row r="374" spans="1:12" x14ac:dyDescent="0.3">
      <c r="A374" s="4" t="s">
        <v>411</v>
      </c>
      <c r="B374" s="52"/>
      <c r="C374" s="52"/>
      <c r="D374" s="49"/>
      <c r="E374" s="49"/>
      <c r="F374" s="49"/>
      <c r="G374" s="49">
        <v>122</v>
      </c>
      <c r="H374" s="49">
        <v>0</v>
      </c>
      <c r="I374" s="49">
        <v>7</v>
      </c>
      <c r="J374" s="49">
        <v>2976</v>
      </c>
      <c r="K374" s="49">
        <v>0.72</v>
      </c>
      <c r="L374" s="49">
        <v>0</v>
      </c>
    </row>
    <row r="375" spans="1:12" x14ac:dyDescent="0.3">
      <c r="A375" s="6" t="s">
        <v>341</v>
      </c>
      <c r="B375" s="54"/>
      <c r="C375" s="54"/>
      <c r="D375" s="50"/>
      <c r="E375" s="50"/>
      <c r="F375" s="50"/>
      <c r="G375" s="50">
        <v>123</v>
      </c>
      <c r="H375" s="50">
        <v>0</v>
      </c>
      <c r="I375" s="50">
        <v>-18</v>
      </c>
      <c r="J375" s="50">
        <v>5706</v>
      </c>
      <c r="K375" s="50">
        <v>0.39</v>
      </c>
      <c r="L375" s="50">
        <v>7.2</v>
      </c>
    </row>
    <row r="376" spans="1:12" x14ac:dyDescent="0.3">
      <c r="A376" s="4" t="s">
        <v>406</v>
      </c>
      <c r="B376" s="52"/>
      <c r="C376" s="52"/>
      <c r="D376" s="49"/>
      <c r="E376" s="49"/>
      <c r="F376" s="49"/>
      <c r="G376" s="49">
        <v>125</v>
      </c>
      <c r="H376" s="49">
        <v>0</v>
      </c>
      <c r="I376" s="49">
        <v>7</v>
      </c>
      <c r="J376" s="49">
        <v>3917</v>
      </c>
      <c r="K376" s="49">
        <v>0.74</v>
      </c>
      <c r="L376" s="49">
        <v>0</v>
      </c>
    </row>
    <row r="377" spans="1:12" x14ac:dyDescent="0.3">
      <c r="A377" s="6" t="s">
        <v>387</v>
      </c>
      <c r="B377" s="54"/>
      <c r="C377" s="54"/>
      <c r="D377" s="50"/>
      <c r="E377" s="50"/>
      <c r="F377" s="50"/>
      <c r="G377" s="50">
        <v>126</v>
      </c>
      <c r="H377" s="50">
        <v>0</v>
      </c>
      <c r="I377" s="50">
        <v>5</v>
      </c>
      <c r="J377" s="50">
        <v>4557</v>
      </c>
      <c r="K377" s="50">
        <v>0.86</v>
      </c>
      <c r="L377" s="50">
        <v>0</v>
      </c>
    </row>
    <row r="378" spans="1:12" x14ac:dyDescent="0.3">
      <c r="A378" s="4" t="s">
        <v>390</v>
      </c>
      <c r="B378" s="52"/>
      <c r="C378" s="52"/>
      <c r="D378" s="49"/>
      <c r="E378" s="49"/>
      <c r="F378" s="49"/>
      <c r="G378" s="49">
        <v>127</v>
      </c>
      <c r="H378" s="49">
        <v>0</v>
      </c>
      <c r="I378" s="49">
        <v>-1</v>
      </c>
      <c r="J378" s="49">
        <v>6622</v>
      </c>
      <c r="K378" s="49">
        <v>0.54</v>
      </c>
      <c r="L378" s="49">
        <v>0</v>
      </c>
    </row>
    <row r="379" spans="1:12" x14ac:dyDescent="0.3">
      <c r="A379" s="6" t="s">
        <v>410</v>
      </c>
      <c r="B379" s="54"/>
      <c r="C379" s="54"/>
      <c r="D379" s="50"/>
      <c r="E379" s="50"/>
      <c r="F379" s="50"/>
      <c r="G379" s="50">
        <v>128</v>
      </c>
      <c r="H379" s="50">
        <v>0</v>
      </c>
      <c r="I379" s="50">
        <v>-6</v>
      </c>
      <c r="J379" s="50">
        <v>1816</v>
      </c>
      <c r="K379" s="50">
        <v>0.32</v>
      </c>
      <c r="L379" s="50">
        <v>0</v>
      </c>
    </row>
    <row r="380" spans="1:12" x14ac:dyDescent="0.3">
      <c r="A380" s="4" t="s">
        <v>312</v>
      </c>
      <c r="B380" s="52"/>
      <c r="C380" s="52"/>
      <c r="D380" s="49"/>
      <c r="E380" s="49"/>
      <c r="F380" s="49"/>
      <c r="G380" s="49">
        <v>129</v>
      </c>
      <c r="H380" s="49">
        <v>0</v>
      </c>
      <c r="I380" s="49">
        <v>4</v>
      </c>
      <c r="J380" s="49">
        <v>1008</v>
      </c>
      <c r="K380" s="49">
        <v>0.16</v>
      </c>
      <c r="L380" s="49">
        <v>11.5</v>
      </c>
    </row>
    <row r="381" spans="1:12" ht="21.6" x14ac:dyDescent="0.3">
      <c r="A381" s="6" t="s">
        <v>437</v>
      </c>
      <c r="B381" s="54"/>
      <c r="C381" s="54"/>
      <c r="D381" s="50"/>
      <c r="E381" s="50"/>
      <c r="F381" s="50"/>
      <c r="G381" s="50">
        <v>130</v>
      </c>
      <c r="H381" s="50">
        <v>0</v>
      </c>
      <c r="I381" s="50">
        <v>0</v>
      </c>
      <c r="J381" s="50">
        <v>5556</v>
      </c>
      <c r="K381" s="50">
        <v>0.43</v>
      </c>
      <c r="L381" s="50">
        <v>0</v>
      </c>
    </row>
    <row r="382" spans="1:12" ht="21.6" x14ac:dyDescent="0.3">
      <c r="A382" s="4" t="s">
        <v>361</v>
      </c>
      <c r="B382" s="52"/>
      <c r="C382" s="52"/>
      <c r="D382" s="49"/>
      <c r="E382" s="49"/>
      <c r="F382" s="49"/>
      <c r="G382" s="49">
        <v>131</v>
      </c>
      <c r="H382" s="49">
        <v>0</v>
      </c>
      <c r="I382" s="49">
        <v>29</v>
      </c>
      <c r="J382" s="49">
        <v>6390</v>
      </c>
      <c r="K382" s="49">
        <v>0.52</v>
      </c>
      <c r="L382" s="49">
        <v>0</v>
      </c>
    </row>
    <row r="383" spans="1:12" x14ac:dyDescent="0.3">
      <c r="A383" s="6" t="s">
        <v>427</v>
      </c>
      <c r="B383" s="54"/>
      <c r="C383" s="54"/>
      <c r="D383" s="50"/>
      <c r="E383" s="50"/>
      <c r="F383" s="50"/>
      <c r="G383" s="50">
        <v>132</v>
      </c>
      <c r="H383" s="50">
        <v>0</v>
      </c>
      <c r="I383" s="50">
        <v>6</v>
      </c>
      <c r="J383" s="50">
        <v>4883</v>
      </c>
      <c r="K383" s="50">
        <v>0.42</v>
      </c>
      <c r="L383" s="50">
        <v>0</v>
      </c>
    </row>
    <row r="384" spans="1:12" x14ac:dyDescent="0.3">
      <c r="A384" s="4" t="s">
        <v>334</v>
      </c>
      <c r="B384" s="52"/>
      <c r="C384" s="52"/>
      <c r="D384" s="49"/>
      <c r="E384" s="49"/>
      <c r="F384" s="49"/>
      <c r="G384" s="49">
        <v>133</v>
      </c>
      <c r="H384" s="49">
        <v>0</v>
      </c>
      <c r="I384" s="49">
        <v>-16</v>
      </c>
      <c r="J384" s="49">
        <v>4872</v>
      </c>
      <c r="K384" s="49">
        <v>0.24</v>
      </c>
      <c r="L384" s="49">
        <v>0</v>
      </c>
    </row>
    <row r="385" spans="1:12" x14ac:dyDescent="0.3">
      <c r="A385" s="6" t="s">
        <v>356</v>
      </c>
      <c r="B385" s="54"/>
      <c r="C385" s="54"/>
      <c r="D385" s="50"/>
      <c r="E385" s="50"/>
      <c r="F385" s="50"/>
      <c r="G385" s="50">
        <v>134</v>
      </c>
      <c r="H385" s="50">
        <v>0</v>
      </c>
      <c r="I385" s="50">
        <v>-21</v>
      </c>
      <c r="J385" s="50">
        <v>11237</v>
      </c>
      <c r="K385" s="50">
        <v>0.24</v>
      </c>
      <c r="L385" s="50">
        <v>14.3</v>
      </c>
    </row>
    <row r="386" spans="1:12" x14ac:dyDescent="0.3">
      <c r="A386" s="4" t="s">
        <v>317</v>
      </c>
      <c r="B386" s="52"/>
      <c r="C386" s="52"/>
      <c r="D386" s="49"/>
      <c r="E386" s="49"/>
      <c r="F386" s="49"/>
      <c r="G386" s="49">
        <v>135</v>
      </c>
      <c r="H386" s="49">
        <v>0</v>
      </c>
      <c r="I386" s="49">
        <v>-32</v>
      </c>
      <c r="J386" s="49">
        <v>2440</v>
      </c>
      <c r="K386" s="49">
        <v>0.46</v>
      </c>
      <c r="L386" s="49">
        <v>0</v>
      </c>
    </row>
    <row r="387" spans="1:12" x14ac:dyDescent="0.3">
      <c r="A387" s="6" t="s">
        <v>366</v>
      </c>
      <c r="B387" s="54"/>
      <c r="C387" s="54"/>
      <c r="D387" s="50"/>
      <c r="E387" s="50"/>
      <c r="F387" s="50"/>
      <c r="G387" s="50">
        <v>136</v>
      </c>
      <c r="H387" s="50">
        <v>0</v>
      </c>
      <c r="I387" s="50">
        <v>4</v>
      </c>
      <c r="J387" s="50">
        <v>7524</v>
      </c>
      <c r="K387" s="50">
        <v>0.37</v>
      </c>
      <c r="L387" s="50">
        <v>12.3</v>
      </c>
    </row>
    <row r="388" spans="1:12" x14ac:dyDescent="0.3">
      <c r="A388" s="4" t="s">
        <v>338</v>
      </c>
      <c r="B388" s="52"/>
      <c r="C388" s="52"/>
      <c r="D388" s="49"/>
      <c r="E388" s="49"/>
      <c r="F388" s="49"/>
      <c r="G388" s="49">
        <v>137</v>
      </c>
      <c r="H388" s="49">
        <v>0</v>
      </c>
      <c r="I388" s="49">
        <v>-20</v>
      </c>
      <c r="J388" s="49">
        <v>4049</v>
      </c>
      <c r="K388" s="49">
        <v>0.41</v>
      </c>
      <c r="L388" s="49">
        <v>0</v>
      </c>
    </row>
    <row r="389" spans="1:12" x14ac:dyDescent="0.3">
      <c r="A389" s="6" t="s">
        <v>367</v>
      </c>
      <c r="B389" s="54"/>
      <c r="C389" s="54"/>
      <c r="D389" s="50"/>
      <c r="E389" s="50"/>
      <c r="F389" s="50"/>
      <c r="G389" s="50">
        <v>139</v>
      </c>
      <c r="H389" s="50">
        <v>0</v>
      </c>
      <c r="I389" s="50">
        <v>28</v>
      </c>
      <c r="J389" s="50">
        <v>3401</v>
      </c>
      <c r="K389" s="50">
        <v>0.31</v>
      </c>
      <c r="L389" s="50">
        <v>0</v>
      </c>
    </row>
    <row r="390" spans="1:12" x14ac:dyDescent="0.3">
      <c r="A390" s="4" t="s">
        <v>428</v>
      </c>
      <c r="B390" s="52"/>
      <c r="C390" s="52"/>
      <c r="D390" s="49"/>
      <c r="E390" s="49"/>
      <c r="F390" s="49"/>
      <c r="G390" s="49">
        <v>140</v>
      </c>
      <c r="H390" s="49">
        <v>0</v>
      </c>
      <c r="I390" s="49">
        <v>196</v>
      </c>
      <c r="J390" s="49">
        <v>6831</v>
      </c>
      <c r="K390" s="49">
        <v>0.86</v>
      </c>
      <c r="L390" s="49">
        <v>0</v>
      </c>
    </row>
    <row r="391" spans="1:12" x14ac:dyDescent="0.3">
      <c r="A391" s="6" t="s">
        <v>344</v>
      </c>
      <c r="B391" s="54"/>
      <c r="C391" s="54"/>
      <c r="D391" s="50"/>
      <c r="E391" s="50"/>
      <c r="F391" s="50"/>
      <c r="G391" s="50">
        <v>141</v>
      </c>
      <c r="H391" s="50">
        <v>0</v>
      </c>
      <c r="I391" s="50">
        <v>-7</v>
      </c>
      <c r="J391" s="50">
        <v>8183</v>
      </c>
      <c r="K391" s="50">
        <v>0.56999999999999995</v>
      </c>
      <c r="L391" s="50">
        <v>0</v>
      </c>
    </row>
    <row r="392" spans="1:12" x14ac:dyDescent="0.3">
      <c r="A392" s="4" t="s">
        <v>362</v>
      </c>
      <c r="B392" s="52"/>
      <c r="C392" s="52"/>
      <c r="D392" s="49"/>
      <c r="E392" s="49"/>
      <c r="F392" s="49"/>
      <c r="G392" s="49">
        <v>142</v>
      </c>
      <c r="H392" s="49">
        <v>0</v>
      </c>
      <c r="I392" s="49">
        <v>56</v>
      </c>
      <c r="J392" s="49">
        <v>1017</v>
      </c>
      <c r="K392" s="49">
        <v>0.54</v>
      </c>
      <c r="L392" s="49">
        <v>0</v>
      </c>
    </row>
    <row r="393" spans="1:12" x14ac:dyDescent="0.3">
      <c r="A393" s="6" t="s">
        <v>337</v>
      </c>
      <c r="B393" s="54"/>
      <c r="C393" s="54"/>
      <c r="D393" s="50"/>
      <c r="E393" s="50"/>
      <c r="F393" s="50"/>
      <c r="G393" s="50">
        <v>143</v>
      </c>
      <c r="H393" s="50">
        <v>0</v>
      </c>
      <c r="I393" s="50">
        <v>280</v>
      </c>
      <c r="J393" s="50">
        <v>976</v>
      </c>
      <c r="K393" s="50">
        <v>0.73</v>
      </c>
      <c r="L393" s="50">
        <v>0</v>
      </c>
    </row>
    <row r="394" spans="1:12" x14ac:dyDescent="0.3">
      <c r="A394" s="4" t="s">
        <v>435</v>
      </c>
      <c r="B394" s="52"/>
      <c r="C394" s="52"/>
      <c r="D394" s="49"/>
      <c r="E394" s="49"/>
      <c r="F394" s="49"/>
      <c r="G394" s="49">
        <v>144</v>
      </c>
      <c r="H394" s="49">
        <v>0</v>
      </c>
      <c r="I394" s="49">
        <v>32</v>
      </c>
      <c r="J394" s="49">
        <v>4132</v>
      </c>
      <c r="K394" s="49">
        <v>0.71</v>
      </c>
      <c r="L394" s="49">
        <v>0</v>
      </c>
    </row>
    <row r="395" spans="1:12" x14ac:dyDescent="0.3">
      <c r="A395" s="6" t="s">
        <v>364</v>
      </c>
      <c r="B395" s="54"/>
      <c r="C395" s="54"/>
      <c r="D395" s="50"/>
      <c r="E395" s="50"/>
      <c r="F395" s="50"/>
      <c r="G395" s="50">
        <v>145</v>
      </c>
      <c r="H395" s="50">
        <v>0</v>
      </c>
      <c r="I395" s="50">
        <v>-4</v>
      </c>
      <c r="J395" s="50">
        <v>5144</v>
      </c>
      <c r="K395" s="50">
        <v>0.32</v>
      </c>
      <c r="L395" s="50">
        <v>14.3</v>
      </c>
    </row>
    <row r="396" spans="1:12" x14ac:dyDescent="0.3">
      <c r="A396" s="4" t="s">
        <v>355</v>
      </c>
      <c r="B396" s="52"/>
      <c r="C396" s="52"/>
      <c r="D396" s="49"/>
      <c r="E396" s="49"/>
      <c r="F396" s="49"/>
      <c r="G396" s="49">
        <v>146</v>
      </c>
      <c r="H396" s="49">
        <v>0</v>
      </c>
      <c r="I396" s="49">
        <v>4</v>
      </c>
      <c r="J396" s="49">
        <v>2907</v>
      </c>
      <c r="K396" s="49">
        <v>0.79</v>
      </c>
      <c r="L396" s="49">
        <v>0</v>
      </c>
    </row>
    <row r="397" spans="1:12" x14ac:dyDescent="0.3">
      <c r="A397" s="6" t="s">
        <v>328</v>
      </c>
      <c r="B397" s="54"/>
      <c r="C397" s="54"/>
      <c r="D397" s="50"/>
      <c r="E397" s="50"/>
      <c r="F397" s="50"/>
      <c r="G397" s="50">
        <v>147</v>
      </c>
      <c r="H397" s="50">
        <v>0</v>
      </c>
      <c r="I397" s="50">
        <v>12</v>
      </c>
      <c r="J397" s="50">
        <v>7067</v>
      </c>
      <c r="K397" s="50">
        <v>0.48</v>
      </c>
      <c r="L397" s="50">
        <v>14.3</v>
      </c>
    </row>
    <row r="398" spans="1:12" x14ac:dyDescent="0.3">
      <c r="A398" s="4" t="s">
        <v>383</v>
      </c>
      <c r="B398" s="52"/>
      <c r="C398" s="52"/>
      <c r="D398" s="49"/>
      <c r="E398" s="49"/>
      <c r="F398" s="49"/>
      <c r="G398" s="49">
        <v>148</v>
      </c>
      <c r="H398" s="49">
        <v>0</v>
      </c>
      <c r="I398" s="49">
        <v>3</v>
      </c>
      <c r="J398" s="49">
        <v>4996</v>
      </c>
      <c r="K398" s="49">
        <v>0.73</v>
      </c>
      <c r="L398" s="49">
        <v>0</v>
      </c>
    </row>
    <row r="399" spans="1:12" x14ac:dyDescent="0.3">
      <c r="A399" s="6" t="s">
        <v>365</v>
      </c>
      <c r="B399" s="54"/>
      <c r="C399" s="54"/>
      <c r="D399" s="50"/>
      <c r="E399" s="50"/>
      <c r="F399" s="50"/>
      <c r="G399" s="50">
        <v>149</v>
      </c>
      <c r="H399" s="50">
        <v>0</v>
      </c>
      <c r="I399" s="50">
        <v>-14</v>
      </c>
      <c r="J399" s="50">
        <v>11237</v>
      </c>
      <c r="K399" s="50">
        <v>0.99</v>
      </c>
      <c r="L399" s="50">
        <v>14.3</v>
      </c>
    </row>
    <row r="400" spans="1:12" x14ac:dyDescent="0.3">
      <c r="A400" s="4" t="s">
        <v>342</v>
      </c>
      <c r="B400" s="52"/>
      <c r="C400" s="52"/>
      <c r="D400" s="49"/>
      <c r="E400" s="49"/>
      <c r="F400" s="49"/>
      <c r="G400" s="49">
        <v>150</v>
      </c>
      <c r="H400" s="49">
        <v>0</v>
      </c>
      <c r="I400" s="49">
        <v>14</v>
      </c>
      <c r="J400" s="49">
        <v>1656</v>
      </c>
      <c r="K400" s="49">
        <v>0.32</v>
      </c>
      <c r="L400" s="49">
        <v>0</v>
      </c>
    </row>
    <row r="401" spans="1:12" x14ac:dyDescent="0.3">
      <c r="A401" s="6" t="s">
        <v>419</v>
      </c>
      <c r="B401" s="54"/>
      <c r="C401" s="54"/>
      <c r="D401" s="50"/>
      <c r="E401" s="50"/>
      <c r="F401" s="50"/>
      <c r="G401" s="50">
        <v>151</v>
      </c>
      <c r="H401" s="50">
        <v>0</v>
      </c>
      <c r="I401" s="50">
        <v>596</v>
      </c>
      <c r="J401" s="50">
        <v>4680</v>
      </c>
      <c r="K401" s="50">
        <v>0.82</v>
      </c>
      <c r="L401" s="50">
        <v>0</v>
      </c>
    </row>
    <row r="402" spans="1:12" x14ac:dyDescent="0.3">
      <c r="A402" s="4" t="s">
        <v>401</v>
      </c>
      <c r="B402" s="52"/>
      <c r="C402" s="52"/>
      <c r="D402" s="49"/>
      <c r="E402" s="49"/>
      <c r="F402" s="49"/>
      <c r="G402" s="49">
        <v>152</v>
      </c>
      <c r="H402" s="49">
        <v>0</v>
      </c>
      <c r="I402" s="49">
        <v>-17</v>
      </c>
      <c r="J402" s="49">
        <v>5179</v>
      </c>
      <c r="K402" s="49">
        <v>0.6</v>
      </c>
      <c r="L402" s="49">
        <v>0</v>
      </c>
    </row>
    <row r="403" spans="1:12" x14ac:dyDescent="0.3">
      <c r="A403" s="6" t="s">
        <v>416</v>
      </c>
      <c r="B403" s="54"/>
      <c r="C403" s="54"/>
      <c r="D403" s="50"/>
      <c r="E403" s="50"/>
      <c r="F403" s="50"/>
      <c r="G403" s="50">
        <v>153</v>
      </c>
      <c r="H403" s="50">
        <v>0</v>
      </c>
      <c r="I403" s="50">
        <v>70</v>
      </c>
      <c r="J403" s="50">
        <v>7036</v>
      </c>
      <c r="K403" s="50">
        <v>0.84</v>
      </c>
      <c r="L403" s="50">
        <v>0</v>
      </c>
    </row>
    <row r="404" spans="1:12" x14ac:dyDescent="0.3">
      <c r="A404" s="4" t="s">
        <v>374</v>
      </c>
      <c r="B404" s="52"/>
      <c r="C404" s="52"/>
      <c r="D404" s="49"/>
      <c r="E404" s="49"/>
      <c r="F404" s="49"/>
      <c r="G404" s="49">
        <v>154</v>
      </c>
      <c r="H404" s="49">
        <v>0</v>
      </c>
      <c r="I404" s="49">
        <v>-19</v>
      </c>
      <c r="J404" s="49"/>
      <c r="K404" s="49">
        <v>0.92</v>
      </c>
      <c r="L404" s="49"/>
    </row>
    <row r="405" spans="1:12" x14ac:dyDescent="0.3">
      <c r="A405" s="6" t="s">
        <v>346</v>
      </c>
      <c r="B405" s="54"/>
      <c r="C405" s="54"/>
      <c r="D405" s="50"/>
      <c r="E405" s="50"/>
      <c r="F405" s="50"/>
      <c r="G405" s="50">
        <v>155</v>
      </c>
      <c r="H405" s="50">
        <v>0</v>
      </c>
      <c r="I405" s="50">
        <v>-13</v>
      </c>
      <c r="J405" s="50">
        <v>3401</v>
      </c>
      <c r="K405" s="50">
        <v>0.46</v>
      </c>
      <c r="L405" s="50">
        <v>0</v>
      </c>
    </row>
    <row r="406" spans="1:12" x14ac:dyDescent="0.3">
      <c r="A406" s="4" t="s">
        <v>414</v>
      </c>
      <c r="B406" s="52"/>
      <c r="C406" s="52"/>
      <c r="D406" s="49"/>
      <c r="E406" s="49"/>
      <c r="F406" s="49"/>
      <c r="G406" s="49">
        <v>156</v>
      </c>
      <c r="H406" s="49">
        <v>0</v>
      </c>
      <c r="I406" s="49">
        <v>-3</v>
      </c>
      <c r="J406" s="49">
        <v>3807</v>
      </c>
      <c r="K406" s="49">
        <v>0.21</v>
      </c>
      <c r="L406" s="49">
        <v>0</v>
      </c>
    </row>
    <row r="407" spans="1:12" x14ac:dyDescent="0.3">
      <c r="A407" s="6" t="s">
        <v>318</v>
      </c>
      <c r="B407" s="54"/>
      <c r="C407" s="54"/>
      <c r="D407" s="50"/>
      <c r="E407" s="50"/>
      <c r="F407" s="50"/>
      <c r="G407" s="50">
        <v>157</v>
      </c>
      <c r="H407" s="50">
        <v>0</v>
      </c>
      <c r="I407" s="50">
        <v>7</v>
      </c>
      <c r="J407" s="50">
        <v>2231</v>
      </c>
      <c r="K407" s="50">
        <v>0.3</v>
      </c>
      <c r="L407" s="50">
        <v>14.4</v>
      </c>
    </row>
    <row r="408" spans="1:12" x14ac:dyDescent="0.3">
      <c r="A408" s="4" t="s">
        <v>391</v>
      </c>
      <c r="B408" s="52"/>
      <c r="C408" s="52"/>
      <c r="D408" s="49"/>
      <c r="E408" s="49"/>
      <c r="F408" s="49"/>
      <c r="G408" s="49">
        <v>158</v>
      </c>
      <c r="H408" s="49">
        <v>0</v>
      </c>
      <c r="I408" s="49">
        <v>34</v>
      </c>
      <c r="J408" s="49">
        <v>7179</v>
      </c>
      <c r="K408" s="49">
        <v>0.62</v>
      </c>
      <c r="L408" s="49">
        <v>0</v>
      </c>
    </row>
    <row r="409" spans="1:12" x14ac:dyDescent="0.3">
      <c r="A409" s="6" t="s">
        <v>399</v>
      </c>
      <c r="B409" s="54"/>
      <c r="C409" s="54"/>
      <c r="D409" s="50"/>
      <c r="E409" s="50"/>
      <c r="F409" s="50"/>
      <c r="G409" s="50">
        <v>159</v>
      </c>
      <c r="H409" s="50">
        <v>0</v>
      </c>
      <c r="I409" s="50"/>
      <c r="J409" s="50">
        <v>1915</v>
      </c>
      <c r="K409" s="50">
        <v>1</v>
      </c>
      <c r="L409" s="50">
        <v>13.2</v>
      </c>
    </row>
    <row r="410" spans="1:12" x14ac:dyDescent="0.3">
      <c r="A410" s="4" t="s">
        <v>394</v>
      </c>
      <c r="B410" s="52"/>
      <c r="C410" s="52"/>
      <c r="D410" s="49"/>
      <c r="E410" s="49"/>
      <c r="F410" s="49"/>
      <c r="G410" s="49">
        <v>160</v>
      </c>
      <c r="H410" s="49">
        <v>0</v>
      </c>
      <c r="I410" s="49">
        <v>33</v>
      </c>
      <c r="J410" s="49">
        <v>5751</v>
      </c>
      <c r="K410" s="49">
        <v>0.98</v>
      </c>
      <c r="L410" s="49">
        <v>13.1</v>
      </c>
    </row>
    <row r="411" spans="1:12" x14ac:dyDescent="0.3">
      <c r="A411" s="6" t="s">
        <v>350</v>
      </c>
      <c r="B411" s="54"/>
      <c r="C411" s="54"/>
      <c r="D411" s="50"/>
      <c r="E411" s="50"/>
      <c r="F411" s="50"/>
      <c r="G411" s="50">
        <v>161</v>
      </c>
      <c r="H411" s="50">
        <v>0</v>
      </c>
      <c r="I411" s="50">
        <v>19</v>
      </c>
      <c r="J411" s="50">
        <v>5083</v>
      </c>
      <c r="K411" s="50">
        <v>0.27</v>
      </c>
      <c r="L411" s="50">
        <v>0</v>
      </c>
    </row>
    <row r="412" spans="1:12" ht="21.6" x14ac:dyDescent="0.3">
      <c r="A412" s="4" t="s">
        <v>371</v>
      </c>
      <c r="B412" s="52"/>
      <c r="C412" s="52"/>
      <c r="D412" s="49"/>
      <c r="E412" s="49"/>
      <c r="F412" s="49"/>
      <c r="G412" s="49">
        <v>162</v>
      </c>
      <c r="H412" s="49">
        <v>0</v>
      </c>
      <c r="I412" s="49">
        <v>-67</v>
      </c>
      <c r="J412" s="49">
        <v>8779</v>
      </c>
      <c r="K412" s="49">
        <v>0.74</v>
      </c>
      <c r="L412" s="49">
        <v>14.4</v>
      </c>
    </row>
    <row r="413" spans="1:12" x14ac:dyDescent="0.3">
      <c r="A413" s="6" t="s">
        <v>360</v>
      </c>
      <c r="B413" s="54"/>
      <c r="C413" s="54"/>
      <c r="D413" s="50"/>
      <c r="E413" s="50"/>
      <c r="F413" s="50"/>
      <c r="G413" s="50">
        <v>163</v>
      </c>
      <c r="H413" s="50">
        <v>0</v>
      </c>
      <c r="I413" s="50">
        <v>-3</v>
      </c>
      <c r="J413" s="50">
        <v>369</v>
      </c>
      <c r="K413" s="50">
        <v>1</v>
      </c>
      <c r="L413" s="50">
        <v>0</v>
      </c>
    </row>
    <row r="414" spans="1:12" x14ac:dyDescent="0.3">
      <c r="A414" s="4" t="s">
        <v>412</v>
      </c>
      <c r="B414" s="52"/>
      <c r="C414" s="52"/>
      <c r="D414" s="49"/>
      <c r="E414" s="49"/>
      <c r="F414" s="49"/>
      <c r="G414" s="49">
        <v>164</v>
      </c>
      <c r="H414" s="49">
        <v>0</v>
      </c>
      <c r="I414" s="49"/>
      <c r="J414" s="49">
        <v>3084</v>
      </c>
      <c r="K414" s="49">
        <v>1</v>
      </c>
      <c r="L414" s="49">
        <v>0</v>
      </c>
    </row>
    <row r="415" spans="1:12" ht="21.6" x14ac:dyDescent="0.3">
      <c r="A415" s="6" t="s">
        <v>447</v>
      </c>
      <c r="B415" s="54"/>
      <c r="C415" s="54"/>
      <c r="D415" s="50"/>
      <c r="E415" s="50"/>
      <c r="F415" s="50"/>
      <c r="G415" s="50">
        <v>165</v>
      </c>
      <c r="H415" s="50">
        <v>0</v>
      </c>
      <c r="I415" s="50"/>
      <c r="J415" s="50"/>
      <c r="K415" s="50">
        <v>1</v>
      </c>
      <c r="L415" s="50">
        <v>0</v>
      </c>
    </row>
    <row r="416" spans="1:12" ht="21.6" x14ac:dyDescent="0.3">
      <c r="A416" s="4" t="s">
        <v>417</v>
      </c>
      <c r="B416" s="52"/>
      <c r="C416" s="52"/>
      <c r="D416" s="49"/>
      <c r="E416" s="49"/>
      <c r="F416" s="49"/>
      <c r="G416" s="49">
        <v>166</v>
      </c>
      <c r="H416" s="49">
        <v>0</v>
      </c>
      <c r="I416" s="49">
        <v>41</v>
      </c>
      <c r="J416" s="49"/>
      <c r="K416" s="49">
        <v>0.44</v>
      </c>
      <c r="L416" s="49">
        <v>14.4</v>
      </c>
    </row>
    <row r="417" spans="1:12" x14ac:dyDescent="0.3">
      <c r="A417" s="6" t="s">
        <v>375</v>
      </c>
      <c r="B417" s="54"/>
      <c r="C417" s="54"/>
      <c r="D417" s="50"/>
      <c r="E417" s="50"/>
      <c r="F417" s="50"/>
      <c r="G417" s="50">
        <v>168</v>
      </c>
      <c r="H417" s="50">
        <v>0</v>
      </c>
      <c r="I417" s="50">
        <v>-48</v>
      </c>
      <c r="J417" s="50">
        <v>2309</v>
      </c>
      <c r="K417" s="50">
        <v>0.88</v>
      </c>
      <c r="L417" s="50">
        <v>8.5</v>
      </c>
    </row>
    <row r="418" spans="1:12" x14ac:dyDescent="0.3">
      <c r="A418" s="4" t="s">
        <v>470</v>
      </c>
      <c r="B418" s="52"/>
      <c r="C418" s="52"/>
      <c r="D418" s="49"/>
      <c r="E418" s="49"/>
      <c r="F418" s="49"/>
      <c r="G418" s="49">
        <v>169</v>
      </c>
      <c r="H418" s="49">
        <v>0</v>
      </c>
      <c r="I418" s="49"/>
      <c r="J418" s="49">
        <v>15357</v>
      </c>
      <c r="K418" s="49">
        <v>0.88</v>
      </c>
      <c r="L418" s="49">
        <v>14.4</v>
      </c>
    </row>
    <row r="419" spans="1:12" x14ac:dyDescent="0.3">
      <c r="A419" s="6" t="s">
        <v>381</v>
      </c>
      <c r="B419" s="54"/>
      <c r="C419" s="54"/>
      <c r="D419" s="50"/>
      <c r="E419" s="50"/>
      <c r="F419" s="50"/>
      <c r="G419" s="50">
        <v>170</v>
      </c>
      <c r="H419" s="50">
        <v>0</v>
      </c>
      <c r="I419" s="50">
        <v>26</v>
      </c>
      <c r="J419" s="50"/>
      <c r="K419" s="50">
        <v>0.53</v>
      </c>
      <c r="L419" s="50">
        <v>0</v>
      </c>
    </row>
    <row r="420" spans="1:12" x14ac:dyDescent="0.3">
      <c r="A420" s="4" t="s">
        <v>395</v>
      </c>
      <c r="B420" s="52"/>
      <c r="C420" s="52"/>
      <c r="D420" s="49"/>
      <c r="E420" s="49"/>
      <c r="F420" s="49"/>
      <c r="G420" s="49">
        <v>171</v>
      </c>
      <c r="H420" s="49">
        <v>0</v>
      </c>
      <c r="I420" s="49">
        <v>-14</v>
      </c>
      <c r="J420" s="49">
        <v>11416</v>
      </c>
      <c r="K420" s="49">
        <v>0.38</v>
      </c>
      <c r="L420" s="49">
        <v>0</v>
      </c>
    </row>
    <row r="421" spans="1:12" x14ac:dyDescent="0.3">
      <c r="A421" s="6" t="s">
        <v>393</v>
      </c>
      <c r="B421" s="54"/>
      <c r="C421" s="54"/>
      <c r="D421" s="50"/>
      <c r="E421" s="50"/>
      <c r="F421" s="50"/>
      <c r="G421" s="50">
        <v>172</v>
      </c>
      <c r="H421" s="50">
        <v>0</v>
      </c>
      <c r="I421" s="50"/>
      <c r="J421" s="50">
        <v>1748</v>
      </c>
      <c r="K421" s="50">
        <v>1</v>
      </c>
      <c r="L421" s="50">
        <v>0</v>
      </c>
    </row>
    <row r="422" spans="1:12" x14ac:dyDescent="0.3">
      <c r="A422" s="4" t="s">
        <v>331</v>
      </c>
      <c r="B422" s="52"/>
      <c r="C422" s="52"/>
      <c r="D422" s="49"/>
      <c r="E422" s="49"/>
      <c r="F422" s="49"/>
      <c r="G422" s="49">
        <v>173</v>
      </c>
      <c r="H422" s="49">
        <v>0</v>
      </c>
      <c r="I422" s="49">
        <v>-5</v>
      </c>
      <c r="J422" s="49"/>
      <c r="K422" s="49">
        <v>1</v>
      </c>
      <c r="L422" s="49">
        <v>14.3</v>
      </c>
    </row>
    <row r="423" spans="1:12" x14ac:dyDescent="0.3">
      <c r="A423" s="6" t="s">
        <v>372</v>
      </c>
      <c r="B423" s="54"/>
      <c r="C423" s="54"/>
      <c r="D423" s="50"/>
      <c r="E423" s="50"/>
      <c r="F423" s="50"/>
      <c r="G423" s="50">
        <v>174</v>
      </c>
      <c r="H423" s="50">
        <v>0</v>
      </c>
      <c r="I423" s="50">
        <v>38</v>
      </c>
      <c r="J423" s="50">
        <v>2067</v>
      </c>
      <c r="K423" s="50">
        <v>1</v>
      </c>
      <c r="L423" s="50">
        <v>0</v>
      </c>
    </row>
    <row r="424" spans="1:12" ht="21.6" x14ac:dyDescent="0.3">
      <c r="A424" s="4" t="s">
        <v>430</v>
      </c>
      <c r="B424" s="52"/>
      <c r="C424" s="52"/>
      <c r="D424" s="49"/>
      <c r="E424" s="49"/>
      <c r="F424" s="49"/>
      <c r="G424" s="49">
        <v>175</v>
      </c>
      <c r="H424" s="49">
        <v>0</v>
      </c>
      <c r="I424" s="49">
        <v>-34</v>
      </c>
      <c r="J424" s="49">
        <v>9151</v>
      </c>
      <c r="K424" s="49">
        <v>0.6</v>
      </c>
      <c r="L424" s="49">
        <v>0</v>
      </c>
    </row>
    <row r="425" spans="1:12" x14ac:dyDescent="0.3">
      <c r="A425" s="6" t="s">
        <v>336</v>
      </c>
      <c r="B425" s="54"/>
      <c r="C425" s="54"/>
      <c r="D425" s="50"/>
      <c r="E425" s="50"/>
      <c r="F425" s="50"/>
      <c r="G425" s="50">
        <v>176</v>
      </c>
      <c r="H425" s="50">
        <v>0</v>
      </c>
      <c r="I425" s="50">
        <v>-4</v>
      </c>
      <c r="J425" s="50">
        <v>1325</v>
      </c>
      <c r="K425" s="50">
        <v>1</v>
      </c>
      <c r="L425" s="50">
        <v>0</v>
      </c>
    </row>
    <row r="426" spans="1:12" x14ac:dyDescent="0.3">
      <c r="A426" s="4" t="s">
        <v>432</v>
      </c>
      <c r="B426" s="52"/>
      <c r="C426" s="52"/>
      <c r="D426" s="49"/>
      <c r="E426" s="49"/>
      <c r="F426" s="49"/>
      <c r="G426" s="49">
        <v>177</v>
      </c>
      <c r="H426" s="49">
        <v>0</v>
      </c>
      <c r="I426" s="49">
        <v>60</v>
      </c>
      <c r="J426" s="49">
        <v>3013</v>
      </c>
      <c r="K426" s="49">
        <v>1</v>
      </c>
      <c r="L426" s="49">
        <v>0</v>
      </c>
    </row>
    <row r="427" spans="1:12" x14ac:dyDescent="0.3">
      <c r="A427" s="6" t="s">
        <v>403</v>
      </c>
      <c r="B427" s="54"/>
      <c r="C427" s="54"/>
      <c r="D427" s="50"/>
      <c r="E427" s="50"/>
      <c r="F427" s="50"/>
      <c r="G427" s="50">
        <v>178</v>
      </c>
      <c r="H427" s="50">
        <v>0</v>
      </c>
      <c r="I427" s="50">
        <v>-24</v>
      </c>
      <c r="J427" s="50">
        <v>6909</v>
      </c>
      <c r="K427" s="50">
        <v>0.78</v>
      </c>
      <c r="L427" s="50">
        <v>0</v>
      </c>
    </row>
    <row r="428" spans="1:12" x14ac:dyDescent="0.3">
      <c r="A428" s="4" t="s">
        <v>376</v>
      </c>
      <c r="B428" s="52"/>
      <c r="C428" s="52"/>
      <c r="D428" s="49"/>
      <c r="E428" s="49"/>
      <c r="F428" s="49"/>
      <c r="G428" s="49">
        <v>179</v>
      </c>
      <c r="H428" s="49">
        <v>0</v>
      </c>
      <c r="I428" s="49">
        <v>76</v>
      </c>
      <c r="J428" s="49">
        <v>2613</v>
      </c>
      <c r="K428" s="49">
        <v>0.31</v>
      </c>
      <c r="L428" s="49">
        <v>0</v>
      </c>
    </row>
    <row r="429" spans="1:12" ht="21.6" x14ac:dyDescent="0.3">
      <c r="A429" s="6" t="s">
        <v>457</v>
      </c>
      <c r="B429" s="54"/>
      <c r="C429" s="54"/>
      <c r="D429" s="50"/>
      <c r="E429" s="50"/>
      <c r="F429" s="50"/>
      <c r="G429" s="50">
        <v>180</v>
      </c>
      <c r="H429" s="50">
        <v>0</v>
      </c>
      <c r="I429" s="50">
        <v>79</v>
      </c>
      <c r="J429" s="50"/>
      <c r="K429" s="50">
        <v>0.76</v>
      </c>
      <c r="L429" s="50">
        <v>14.4</v>
      </c>
    </row>
    <row r="430" spans="1:12" x14ac:dyDescent="0.3">
      <c r="A430" s="4" t="s">
        <v>358</v>
      </c>
      <c r="B430" s="52"/>
      <c r="C430" s="52"/>
      <c r="D430" s="49"/>
      <c r="E430" s="49"/>
      <c r="F430" s="49"/>
      <c r="G430" s="49">
        <v>181</v>
      </c>
      <c r="H430" s="49">
        <v>0</v>
      </c>
      <c r="I430" s="49">
        <v>-40</v>
      </c>
      <c r="J430" s="49">
        <v>235</v>
      </c>
      <c r="K430" s="49">
        <v>0.39</v>
      </c>
      <c r="L430" s="49">
        <v>0</v>
      </c>
    </row>
    <row r="431" spans="1:12" x14ac:dyDescent="0.3">
      <c r="A431" s="6" t="s">
        <v>370</v>
      </c>
      <c r="B431" s="54"/>
      <c r="C431" s="54"/>
      <c r="D431" s="50"/>
      <c r="E431" s="50"/>
      <c r="F431" s="50"/>
      <c r="G431" s="50">
        <v>182</v>
      </c>
      <c r="H431" s="50">
        <v>0</v>
      </c>
      <c r="I431" s="50">
        <v>-22</v>
      </c>
      <c r="J431" s="50">
        <v>5539</v>
      </c>
      <c r="K431" s="50">
        <v>1</v>
      </c>
      <c r="L431" s="50">
        <v>8.4</v>
      </c>
    </row>
    <row r="432" spans="1:12" x14ac:dyDescent="0.3">
      <c r="A432" s="4" t="s">
        <v>423</v>
      </c>
      <c r="B432" s="52"/>
      <c r="C432" s="52"/>
      <c r="D432" s="49"/>
      <c r="E432" s="49"/>
      <c r="F432" s="49"/>
      <c r="G432" s="49">
        <v>183</v>
      </c>
      <c r="H432" s="49">
        <v>0</v>
      </c>
      <c r="I432" s="49">
        <v>-18</v>
      </c>
      <c r="J432" s="49">
        <v>2543</v>
      </c>
      <c r="K432" s="49">
        <v>1</v>
      </c>
      <c r="L432" s="49">
        <v>0</v>
      </c>
    </row>
    <row r="433" spans="1:12" x14ac:dyDescent="0.3">
      <c r="A433" s="6" t="s">
        <v>359</v>
      </c>
      <c r="B433" s="54"/>
      <c r="C433" s="54"/>
      <c r="D433" s="50"/>
      <c r="E433" s="50"/>
      <c r="F433" s="50"/>
      <c r="G433" s="50">
        <v>184</v>
      </c>
      <c r="H433" s="50">
        <v>0</v>
      </c>
      <c r="I433" s="50">
        <v>77</v>
      </c>
      <c r="J433" s="50">
        <v>9589</v>
      </c>
      <c r="K433" s="50">
        <v>1</v>
      </c>
      <c r="L433" s="50">
        <v>14.3</v>
      </c>
    </row>
    <row r="434" spans="1:12" x14ac:dyDescent="0.3">
      <c r="A434" s="4" t="s">
        <v>382</v>
      </c>
      <c r="B434" s="52"/>
      <c r="C434" s="52"/>
      <c r="D434" s="49"/>
      <c r="E434" s="49"/>
      <c r="F434" s="49"/>
      <c r="G434" s="49">
        <v>186</v>
      </c>
      <c r="H434" s="49">
        <v>0</v>
      </c>
      <c r="I434" s="49">
        <v>-25</v>
      </c>
      <c r="J434" s="49">
        <v>2530</v>
      </c>
      <c r="K434" s="49">
        <v>1</v>
      </c>
      <c r="L434" s="49">
        <v>0</v>
      </c>
    </row>
    <row r="435" spans="1:12" x14ac:dyDescent="0.3">
      <c r="A435" s="6" t="s">
        <v>420</v>
      </c>
      <c r="B435" s="54"/>
      <c r="C435" s="54"/>
      <c r="D435" s="50"/>
      <c r="E435" s="50"/>
      <c r="F435" s="50"/>
      <c r="G435" s="50">
        <v>187</v>
      </c>
      <c r="H435" s="50">
        <v>0</v>
      </c>
      <c r="I435" s="50"/>
      <c r="J435" s="50">
        <v>5288</v>
      </c>
      <c r="K435" s="50">
        <v>1</v>
      </c>
      <c r="L435" s="50">
        <v>0</v>
      </c>
    </row>
    <row r="436" spans="1:12" x14ac:dyDescent="0.3">
      <c r="A436" s="4" t="s">
        <v>471</v>
      </c>
      <c r="B436" s="52"/>
      <c r="C436" s="52"/>
      <c r="D436" s="49"/>
      <c r="E436" s="49"/>
      <c r="F436" s="49"/>
      <c r="G436" s="49">
        <v>188</v>
      </c>
      <c r="H436" s="49">
        <v>0</v>
      </c>
      <c r="I436" s="49"/>
      <c r="J436" s="49"/>
      <c r="K436" s="49">
        <v>1</v>
      </c>
      <c r="L436" s="49">
        <v>0</v>
      </c>
    </row>
    <row r="437" spans="1:12" x14ac:dyDescent="0.3">
      <c r="A437" s="6" t="s">
        <v>396</v>
      </c>
      <c r="B437" s="54"/>
      <c r="C437" s="54"/>
      <c r="D437" s="50"/>
      <c r="E437" s="50"/>
      <c r="F437" s="50"/>
      <c r="G437" s="50">
        <v>189</v>
      </c>
      <c r="H437" s="50">
        <v>0</v>
      </c>
      <c r="I437" s="50">
        <v>-1</v>
      </c>
      <c r="J437" s="50">
        <v>5437</v>
      </c>
      <c r="K437" s="50">
        <v>0.33</v>
      </c>
      <c r="L437" s="50">
        <v>0</v>
      </c>
    </row>
    <row r="438" spans="1:12" x14ac:dyDescent="0.3">
      <c r="A438" s="4" t="s">
        <v>351</v>
      </c>
      <c r="B438" s="52"/>
      <c r="C438" s="52"/>
      <c r="D438" s="49"/>
      <c r="E438" s="49"/>
      <c r="F438" s="49"/>
      <c r="G438" s="49">
        <v>190</v>
      </c>
      <c r="H438" s="49">
        <v>0</v>
      </c>
      <c r="I438" s="49">
        <v>21</v>
      </c>
      <c r="J438" s="49"/>
      <c r="K438" s="49"/>
      <c r="L438" s="49">
        <v>0</v>
      </c>
    </row>
    <row r="439" spans="1:12" x14ac:dyDescent="0.3">
      <c r="A439" s="6" t="s">
        <v>397</v>
      </c>
      <c r="B439" s="54"/>
      <c r="C439" s="54"/>
      <c r="D439" s="50"/>
      <c r="E439" s="50"/>
      <c r="F439" s="50"/>
      <c r="G439" s="50">
        <v>191</v>
      </c>
      <c r="H439" s="50">
        <v>0</v>
      </c>
      <c r="I439" s="50">
        <v>-54</v>
      </c>
      <c r="J439" s="50">
        <v>7808</v>
      </c>
      <c r="K439" s="50">
        <v>1</v>
      </c>
      <c r="L439" s="50">
        <v>14.8</v>
      </c>
    </row>
    <row r="440" spans="1:12" x14ac:dyDescent="0.3">
      <c r="A440" s="4" t="s">
        <v>448</v>
      </c>
      <c r="B440" s="52"/>
      <c r="C440" s="52"/>
      <c r="D440" s="49"/>
      <c r="E440" s="49"/>
      <c r="F440" s="49"/>
      <c r="G440" s="49">
        <v>192</v>
      </c>
      <c r="H440" s="49">
        <v>0</v>
      </c>
      <c r="I440" s="49">
        <v>-52</v>
      </c>
      <c r="J440" s="49">
        <v>16412</v>
      </c>
      <c r="K440" s="49">
        <v>1</v>
      </c>
      <c r="L440" s="49">
        <v>14.4</v>
      </c>
    </row>
    <row r="441" spans="1:12" x14ac:dyDescent="0.3">
      <c r="A441" s="6" t="s">
        <v>385</v>
      </c>
      <c r="B441" s="54"/>
      <c r="C441" s="54"/>
      <c r="D441" s="50"/>
      <c r="E441" s="50"/>
      <c r="F441" s="50"/>
      <c r="G441" s="50">
        <v>193</v>
      </c>
      <c r="H441" s="50">
        <v>0</v>
      </c>
      <c r="I441" s="50">
        <v>4</v>
      </c>
      <c r="J441" s="50">
        <v>15918</v>
      </c>
      <c r="K441" s="50">
        <v>1</v>
      </c>
      <c r="L441" s="50">
        <v>0</v>
      </c>
    </row>
    <row r="442" spans="1:12" ht="21.6" x14ac:dyDescent="0.3">
      <c r="A442" s="4" t="s">
        <v>444</v>
      </c>
      <c r="B442" s="52"/>
      <c r="C442" s="52"/>
      <c r="D442" s="49"/>
      <c r="E442" s="49"/>
      <c r="F442" s="49"/>
      <c r="G442" s="49">
        <v>194</v>
      </c>
      <c r="H442" s="49">
        <v>0</v>
      </c>
      <c r="I442" s="49"/>
      <c r="J442" s="49"/>
      <c r="K442" s="49"/>
      <c r="L442" s="49">
        <v>0</v>
      </c>
    </row>
    <row r="443" spans="1:12" x14ac:dyDescent="0.3">
      <c r="A443" s="8" t="s">
        <v>458</v>
      </c>
      <c r="B443" s="56"/>
      <c r="C443" s="56"/>
      <c r="D443" s="51"/>
      <c r="E443" s="51"/>
      <c r="F443" s="51"/>
      <c r="G443" s="51">
        <v>195</v>
      </c>
      <c r="H443" s="51">
        <v>0</v>
      </c>
      <c r="I443" s="51">
        <v>-75</v>
      </c>
      <c r="J443" s="51">
        <v>6001</v>
      </c>
      <c r="K443" s="51">
        <v>1</v>
      </c>
      <c r="L443" s="51">
        <v>0</v>
      </c>
    </row>
  </sheetData>
  <mergeCells count="13">
    <mergeCell ref="A245:A246"/>
    <mergeCell ref="A241:L241"/>
    <mergeCell ref="A242:L242"/>
    <mergeCell ref="A243:L243"/>
    <mergeCell ref="A244:L244"/>
    <mergeCell ref="B245:L245"/>
    <mergeCell ref="A1:L1"/>
    <mergeCell ref="B6:L6"/>
    <mergeCell ref="A6:A7"/>
    <mergeCell ref="A5:L5"/>
    <mergeCell ref="A4:L4"/>
    <mergeCell ref="A3:L3"/>
    <mergeCell ref="A2:L2"/>
  </mergeCells>
  <hyperlinks>
    <hyperlink ref="A5" r:id="rId1" display="http://ec.europa.eu/eurostat"/>
    <hyperlink ref="A244" r:id="rId2" display="http://ec.europa.eu/eurosta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BG07expHS6_1019</vt:lpstr>
      <vt:lpstr>BG07impHS6_1019</vt:lpstr>
      <vt:lpstr>BG07balHS6_1019</vt:lpstr>
      <vt:lpstr>BGexpimpHS6_2019</vt:lpstr>
      <vt:lpstr>BGexpimpHS2_2019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borasus</dc:creator>
  <cp:lastModifiedBy>ASUS</cp:lastModifiedBy>
  <dcterms:created xsi:type="dcterms:W3CDTF">2020-06-08T18:07:25Z</dcterms:created>
  <dcterms:modified xsi:type="dcterms:W3CDTF">2020-06-23T08:33:51Z</dcterms:modified>
</cp:coreProperties>
</file>